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0730" windowHeight="11025" activeTab="3"/>
  </bookViews>
  <sheets>
    <sheet name="NM 80%ers" sheetId="23" r:id="rId1"/>
    <sheet name="BAND 80%ers" sheetId="1" r:id="rId2"/>
    <sheet name="CAVE 80%ers" sheetId="18" r:id="rId3"/>
    <sheet name="CHIR 80%ers" sheetId="11" r:id="rId4"/>
    <sheet name="GUMO 80%ers" sheetId="13" r:id="rId5"/>
    <sheet name="MEVE 80%ers" sheetId="21" r:id="rId6"/>
    <sheet name="PEFO 80%ers" sheetId="12" r:id="rId7"/>
    <sheet name="SAGU 80%ers" sheetId="10" r:id="rId8"/>
    <sheet name="combined 80%ers" sheetId="22" r:id="rId9"/>
    <sheet name="Cummins list" sheetId="5" r:id="rId10"/>
    <sheet name="ERTAC WRAP retirements" sheetId="6" r:id="rId11"/>
    <sheet name="CAMD facility 2018 annual" sheetId="7" r:id="rId12"/>
    <sheet name="CAMD WRAP 2018 annual" sheetId="8" r:id="rId13"/>
  </sheets>
  <definedNames>
    <definedName name="_xlnm._FilterDatabase" localSheetId="10" hidden="1">'ERTAC WRAP retirements'!$A$1:$J$7</definedName>
    <definedName name="C2.1.1CONUSv16.0_2028_T19_annual_unit_level_summary" localSheetId="10">'ERTAC WRAP retirements'!$A$1:$J$7</definedName>
    <definedName name="Criteria_Pollutants_Crosstab" localSheetId="2">#REF!</definedName>
    <definedName name="Criteria_Pollutants_Crosstab" localSheetId="3">#REF!</definedName>
    <definedName name="Criteria_Pollutants_Crosstab" localSheetId="8">#REF!</definedName>
    <definedName name="Criteria_Pollutants_Crosstab" localSheetId="4">#REF!</definedName>
    <definedName name="Criteria_Pollutants_Crosstab" localSheetId="5">#REF!</definedName>
    <definedName name="Criteria_Pollutants_Crosstab" localSheetId="6">#REF!</definedName>
    <definedName name="Criteria_Pollutants_Crosstab" localSheetId="7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Y72" i="23" l="1"/>
  <c r="AA72" i="23" s="1"/>
  <c r="Y71" i="23"/>
  <c r="AA71" i="23" s="1"/>
  <c r="Y70" i="23"/>
  <c r="AA70" i="23" s="1"/>
  <c r="Y69" i="23"/>
  <c r="AA69" i="23" s="1"/>
  <c r="Y68" i="23"/>
  <c r="AA68" i="23" s="1"/>
  <c r="Y67" i="23"/>
  <c r="AA67" i="23" s="1"/>
  <c r="Y66" i="23"/>
  <c r="AA66" i="23" s="1"/>
  <c r="Y65" i="23"/>
  <c r="AA65" i="23" s="1"/>
  <c r="Y64" i="23"/>
  <c r="AA64" i="23" s="1"/>
  <c r="Y63" i="23"/>
  <c r="AA63" i="23" s="1"/>
  <c r="Y62" i="23"/>
  <c r="AA62" i="23" s="1"/>
  <c r="Y61" i="23"/>
  <c r="AA61" i="23" s="1"/>
  <c r="Y60" i="23"/>
  <c r="AA60" i="23" s="1"/>
  <c r="Y59" i="23"/>
  <c r="AA59" i="23" s="1"/>
  <c r="Y58" i="23"/>
  <c r="AA58" i="23" s="1"/>
  <c r="Y57" i="23"/>
  <c r="AA57" i="23" s="1"/>
  <c r="Y56" i="23"/>
  <c r="AA56" i="23" s="1"/>
  <c r="Y55" i="23"/>
  <c r="AA55" i="23" s="1"/>
  <c r="Y54" i="23"/>
  <c r="AA54" i="23" s="1"/>
  <c r="Y53" i="23"/>
  <c r="AA53" i="23" s="1"/>
  <c r="Y52" i="23"/>
  <c r="AA52" i="23" s="1"/>
  <c r="Y51" i="23"/>
  <c r="AA51" i="23" s="1"/>
  <c r="Y50" i="23"/>
  <c r="AA50" i="23" s="1"/>
  <c r="Y49" i="23"/>
  <c r="AA49" i="23" s="1"/>
  <c r="Y48" i="23"/>
  <c r="AA48" i="23" s="1"/>
  <c r="Y47" i="23"/>
  <c r="AA47" i="23" s="1"/>
  <c r="Y46" i="23"/>
  <c r="AA46" i="23" s="1"/>
  <c r="Y45" i="23"/>
  <c r="AA45" i="23" s="1"/>
  <c r="Y44" i="23"/>
  <c r="AA44" i="23" s="1"/>
  <c r="Y43" i="23"/>
  <c r="AA43" i="23" s="1"/>
  <c r="Y42" i="23"/>
  <c r="AA42" i="23" s="1"/>
  <c r="Y41" i="23"/>
  <c r="AA41" i="23" s="1"/>
  <c r="Y40" i="23"/>
  <c r="AA40" i="23" s="1"/>
  <c r="Y39" i="23"/>
  <c r="AA39" i="23" s="1"/>
  <c r="Y38" i="23"/>
  <c r="AA38" i="23" s="1"/>
  <c r="Y37" i="23"/>
  <c r="AA37" i="23" s="1"/>
  <c r="Y36" i="23"/>
  <c r="AA36" i="23" s="1"/>
  <c r="Y35" i="23"/>
  <c r="AA35" i="23" s="1"/>
  <c r="Y34" i="23"/>
  <c r="AA34" i="23" s="1"/>
  <c r="Y33" i="23"/>
  <c r="AA33" i="23" s="1"/>
  <c r="Y32" i="23"/>
  <c r="AA32" i="23" s="1"/>
  <c r="Y31" i="23"/>
  <c r="AA31" i="23" s="1"/>
  <c r="Y30" i="23"/>
  <c r="AA30" i="23" s="1"/>
  <c r="Y29" i="23"/>
  <c r="AA29" i="23" s="1"/>
  <c r="Y28" i="23"/>
  <c r="AA28" i="23" s="1"/>
  <c r="Y27" i="23"/>
  <c r="AA27" i="23" s="1"/>
  <c r="Y26" i="23"/>
  <c r="AA26" i="23" s="1"/>
  <c r="Y25" i="23"/>
  <c r="AA25" i="23" s="1"/>
  <c r="Y24" i="23"/>
  <c r="AA24" i="23" s="1"/>
  <c r="Y23" i="23"/>
  <c r="AA23" i="23" s="1"/>
  <c r="Y22" i="23"/>
  <c r="AA22" i="23" s="1"/>
  <c r="Y21" i="23"/>
  <c r="AA21" i="23" s="1"/>
  <c r="Y20" i="23"/>
  <c r="AA20" i="23" s="1"/>
  <c r="Y19" i="23"/>
  <c r="AA19" i="23" s="1"/>
  <c r="Y18" i="23"/>
  <c r="AA18" i="23" s="1"/>
  <c r="Y17" i="23"/>
  <c r="AA17" i="23" s="1"/>
  <c r="Y16" i="23"/>
  <c r="AA16" i="23" s="1"/>
  <c r="Y15" i="23"/>
  <c r="AA15" i="23" s="1"/>
  <c r="Y14" i="23"/>
  <c r="AA14" i="23" s="1"/>
  <c r="Y13" i="23"/>
  <c r="AA13" i="23" s="1"/>
  <c r="Y12" i="23"/>
  <c r="AA12" i="23" s="1"/>
  <c r="Y11" i="23"/>
  <c r="AA11" i="23" s="1"/>
  <c r="Y10" i="23"/>
  <c r="AA10" i="23" s="1"/>
  <c r="Y9" i="23"/>
  <c r="AA9" i="23" s="1"/>
  <c r="Y8" i="23"/>
  <c r="AA8" i="23" s="1"/>
  <c r="Y7" i="23"/>
  <c r="AA7" i="23" s="1"/>
  <c r="Y6" i="23"/>
  <c r="AA6" i="23" s="1"/>
  <c r="Y5" i="23"/>
  <c r="AA5" i="23" s="1"/>
  <c r="Y4" i="23"/>
  <c r="AA4" i="23" s="1"/>
  <c r="Y3" i="23"/>
  <c r="AA3" i="23" s="1"/>
  <c r="Y2" i="23"/>
  <c r="AA2" i="23" s="1"/>
  <c r="Z234" i="22"/>
  <c r="AB234" i="22" s="1"/>
  <c r="Z30" i="22"/>
  <c r="AB30" i="22" s="1"/>
  <c r="Z29" i="22"/>
  <c r="AB29" i="22" s="1"/>
  <c r="Z50" i="22"/>
  <c r="AB50" i="22" s="1"/>
  <c r="Z28" i="22"/>
  <c r="AB28" i="22" s="1"/>
  <c r="Z49" i="22"/>
  <c r="AB49" i="22" s="1"/>
  <c r="Z27" i="22"/>
  <c r="AB27" i="22" s="1"/>
  <c r="Z48" i="22"/>
  <c r="AB48" i="22" s="1"/>
  <c r="Z25" i="22"/>
  <c r="AB25" i="22" s="1"/>
  <c r="Z24" i="22"/>
  <c r="AB24" i="22" s="1"/>
  <c r="Z23" i="22"/>
  <c r="AB23" i="22" s="1"/>
  <c r="Z47" i="22"/>
  <c r="AB47" i="22" s="1"/>
  <c r="Z22" i="22"/>
  <c r="AB22" i="22" s="1"/>
  <c r="Z21" i="22"/>
  <c r="AB21" i="22" s="1"/>
  <c r="Z45" i="22"/>
  <c r="AB45" i="22" s="1"/>
  <c r="Z43" i="22"/>
  <c r="AB43" i="22" s="1"/>
  <c r="Z20" i="22"/>
  <c r="AB20" i="22" s="1"/>
  <c r="Z42" i="22"/>
  <c r="AB42" i="22" s="1"/>
  <c r="Z41" i="22"/>
  <c r="AB41" i="22" s="1"/>
  <c r="Z19" i="22"/>
  <c r="AB19" i="22" s="1"/>
  <c r="Z17" i="22"/>
  <c r="AB17" i="22" s="1"/>
  <c r="Z40" i="22"/>
  <c r="AB40" i="22" s="1"/>
  <c r="Z14" i="22"/>
  <c r="AB14" i="22" s="1"/>
  <c r="Z39" i="22"/>
  <c r="AB39" i="22" s="1"/>
  <c r="Z38" i="22"/>
  <c r="AB38" i="22" s="1"/>
  <c r="Z37" i="22"/>
  <c r="AB37" i="22" s="1"/>
  <c r="Z13" i="22"/>
  <c r="AB13" i="22" s="1"/>
  <c r="Z12" i="22"/>
  <c r="AB12" i="22" s="1"/>
  <c r="Z36" i="22"/>
  <c r="AB36" i="22" s="1"/>
  <c r="Z35" i="22"/>
  <c r="AB35" i="22" s="1"/>
  <c r="Z10" i="22"/>
  <c r="AB10" i="22" s="1"/>
  <c r="Z33" i="22"/>
  <c r="AB33" i="22" s="1"/>
  <c r="Z8" i="22"/>
  <c r="AB8" i="22" s="1"/>
  <c r="Z32" i="22"/>
  <c r="AB32" i="22" s="1"/>
  <c r="Z31" i="22"/>
  <c r="AB31" i="22" s="1"/>
  <c r="Z6" i="22"/>
  <c r="AB6" i="22" s="1"/>
  <c r="Z233" i="22"/>
  <c r="AB233" i="22" s="1"/>
  <c r="Z153" i="22"/>
  <c r="AB153" i="22" s="1"/>
  <c r="Z148" i="22"/>
  <c r="AB148" i="22" s="1"/>
  <c r="Z232" i="22"/>
  <c r="AB232" i="22" s="1"/>
  <c r="Z46" i="22"/>
  <c r="AB46" i="22" s="1"/>
  <c r="Z366" i="22"/>
  <c r="AB366" i="22" s="1"/>
  <c r="Z241" i="22"/>
  <c r="AB241" i="22" s="1"/>
  <c r="Z44" i="22"/>
  <c r="AB44" i="22" s="1"/>
  <c r="Z240" i="22"/>
  <c r="AB240" i="22" s="1"/>
  <c r="Z131" i="22"/>
  <c r="AB131" i="22" s="1"/>
  <c r="Z141" i="22"/>
  <c r="AB141" i="22" s="1"/>
  <c r="Z18" i="22"/>
  <c r="AB18" i="22" s="1"/>
  <c r="Z130" i="22"/>
  <c r="AB130" i="22" s="1"/>
  <c r="Z231" i="22"/>
  <c r="AB231" i="22" s="1"/>
  <c r="Z129" i="22"/>
  <c r="AB129" i="22" s="1"/>
  <c r="Z11" i="22"/>
  <c r="AB11" i="22" s="1"/>
  <c r="Z34" i="22"/>
  <c r="AB34" i="22" s="1"/>
  <c r="Z230" i="22"/>
  <c r="AB230" i="22" s="1"/>
  <c r="Z356" i="22"/>
  <c r="AB356" i="22" s="1"/>
  <c r="Z128" i="22"/>
  <c r="AB128" i="22" s="1"/>
  <c r="Z182" i="22"/>
  <c r="AB182" i="22" s="1"/>
  <c r="Z58" i="22"/>
  <c r="AB58" i="22" s="1"/>
  <c r="Z7" i="22"/>
  <c r="AB7" i="22" s="1"/>
  <c r="Z5" i="22"/>
  <c r="AB5" i="22" s="1"/>
  <c r="Z229" i="22"/>
  <c r="AB229" i="22" s="1"/>
  <c r="Z3" i="22"/>
  <c r="AB3" i="22" s="1"/>
  <c r="Z352" i="22"/>
  <c r="AB352" i="22" s="1"/>
  <c r="Z156" i="22"/>
  <c r="AB156" i="22" s="1"/>
  <c r="Z155" i="22"/>
  <c r="AB155" i="22" s="1"/>
  <c r="Z2" i="22"/>
  <c r="AB2" i="22" s="1"/>
  <c r="Z121" i="22"/>
  <c r="AB121" i="22" s="1"/>
  <c r="Z222" i="22"/>
  <c r="AB222" i="22" s="1"/>
  <c r="Z120" i="22"/>
  <c r="AB120" i="22" s="1"/>
  <c r="Z349" i="22"/>
  <c r="AB349" i="22" s="1"/>
  <c r="Z119" i="22"/>
  <c r="AB119" i="22" s="1"/>
  <c r="Z118" i="22"/>
  <c r="AB118" i="22" s="1"/>
  <c r="Z117" i="22"/>
  <c r="AB117" i="22" s="1"/>
  <c r="Z116" i="22"/>
  <c r="AB116" i="22" s="1"/>
  <c r="Z115" i="22"/>
  <c r="AB115" i="22" s="1"/>
  <c r="Z114" i="22"/>
  <c r="AB114" i="22" s="1"/>
  <c r="Z113" i="22"/>
  <c r="AB113" i="22" s="1"/>
  <c r="Z112" i="22"/>
  <c r="AB112" i="22" s="1"/>
  <c r="Z110" i="22"/>
  <c r="AB110" i="22" s="1"/>
  <c r="Z348" i="22"/>
  <c r="AB348" i="22" s="1"/>
  <c r="Z347" i="22"/>
  <c r="AB347" i="22" s="1"/>
  <c r="Z367" i="22"/>
  <c r="AB367" i="22" s="1"/>
  <c r="Z220" i="22"/>
  <c r="AB220" i="22" s="1"/>
  <c r="Z108" i="22"/>
  <c r="AB108" i="22" s="1"/>
  <c r="Z365" i="22"/>
  <c r="AB365" i="22" s="1"/>
  <c r="Z107" i="22"/>
  <c r="AB107" i="22" s="1"/>
  <c r="Z219" i="22"/>
  <c r="AB219" i="22" s="1"/>
  <c r="Z106" i="22"/>
  <c r="AB106" i="22" s="1"/>
  <c r="Z218" i="22"/>
  <c r="AB218" i="22" s="1"/>
  <c r="Z105" i="22"/>
  <c r="AB105" i="22" s="1"/>
  <c r="Z104" i="22"/>
  <c r="AB104" i="22" s="1"/>
  <c r="Z217" i="22"/>
  <c r="AB217" i="22" s="1"/>
  <c r="Z103" i="22"/>
  <c r="AB103" i="22" s="1"/>
  <c r="Z102" i="22"/>
  <c r="AB102" i="22" s="1"/>
  <c r="Z101" i="22"/>
  <c r="AB101" i="22" s="1"/>
  <c r="Z100" i="22"/>
  <c r="AB100" i="22" s="1"/>
  <c r="Z99" i="22"/>
  <c r="AB99" i="22" s="1"/>
  <c r="Z216" i="22"/>
  <c r="AB216" i="22" s="1"/>
  <c r="Z98" i="22"/>
  <c r="AB98" i="22" s="1"/>
  <c r="Z97" i="22"/>
  <c r="AB97" i="22" s="1"/>
  <c r="Z96" i="22"/>
  <c r="AB96" i="22" s="1"/>
  <c r="Z215" i="22"/>
  <c r="AB215" i="22" s="1"/>
  <c r="Z214" i="22"/>
  <c r="AB214" i="22" s="1"/>
  <c r="Z95" i="22"/>
  <c r="AB95" i="22" s="1"/>
  <c r="Z94" i="22"/>
  <c r="AB94" i="22" s="1"/>
  <c r="Z93" i="22"/>
  <c r="AB93" i="22" s="1"/>
  <c r="Z364" i="22"/>
  <c r="AB364" i="22" s="1"/>
  <c r="Z213" i="22"/>
  <c r="AB213" i="22" s="1"/>
  <c r="Z212" i="22"/>
  <c r="AB212" i="22" s="1"/>
  <c r="Z210" i="22"/>
  <c r="AB210" i="22" s="1"/>
  <c r="Z363" i="22"/>
  <c r="AB363" i="22" s="1"/>
  <c r="Z209" i="22"/>
  <c r="AB209" i="22" s="1"/>
  <c r="Z92" i="22"/>
  <c r="AB92" i="22" s="1"/>
  <c r="Z91" i="22"/>
  <c r="AB91" i="22" s="1"/>
  <c r="Z90" i="22"/>
  <c r="AB90" i="22" s="1"/>
  <c r="Z89" i="22"/>
  <c r="AB89" i="22" s="1"/>
  <c r="Z88" i="22"/>
  <c r="AB88" i="22" s="1"/>
  <c r="Z87" i="22"/>
  <c r="AB87" i="22" s="1"/>
  <c r="Z86" i="22"/>
  <c r="AB86" i="22" s="1"/>
  <c r="Z85" i="22"/>
  <c r="AB85" i="22" s="1"/>
  <c r="Z362" i="22"/>
  <c r="AB362" i="22" s="1"/>
  <c r="Z207" i="22"/>
  <c r="AB207" i="22" s="1"/>
  <c r="Z346" i="22"/>
  <c r="AB346" i="22" s="1"/>
  <c r="Z345" i="22"/>
  <c r="AB345" i="22" s="1"/>
  <c r="Z206" i="22"/>
  <c r="AB206" i="22" s="1"/>
  <c r="Z344" i="22"/>
  <c r="AB344" i="22" s="1"/>
  <c r="Z205" i="22"/>
  <c r="AB205" i="22" s="1"/>
  <c r="Z84" i="22"/>
  <c r="AB84" i="22" s="1"/>
  <c r="Z204" i="22"/>
  <c r="AB204" i="22" s="1"/>
  <c r="Z83" i="22"/>
  <c r="AB83" i="22" s="1"/>
  <c r="Z203" i="22"/>
  <c r="AB203" i="22" s="1"/>
  <c r="Z82" i="22"/>
  <c r="AB82" i="22" s="1"/>
  <c r="Z81" i="22"/>
  <c r="AB81" i="22" s="1"/>
  <c r="Z80" i="22"/>
  <c r="AB80" i="22" s="1"/>
  <c r="Z201" i="22"/>
  <c r="AB201" i="22" s="1"/>
  <c r="Z79" i="22"/>
  <c r="AB79" i="22" s="1"/>
  <c r="Z78" i="22"/>
  <c r="AB78" i="22" s="1"/>
  <c r="Z77" i="22"/>
  <c r="AB77" i="22" s="1"/>
  <c r="Z76" i="22"/>
  <c r="AB76" i="22" s="1"/>
  <c r="Z75" i="22"/>
  <c r="AB75" i="22" s="1"/>
  <c r="Z343" i="22"/>
  <c r="AB343" i="22" s="1"/>
  <c r="Z74" i="22"/>
  <c r="AB74" i="22" s="1"/>
  <c r="Z73" i="22"/>
  <c r="AB73" i="22" s="1"/>
  <c r="Z198" i="22"/>
  <c r="AB198" i="22" s="1"/>
  <c r="Z236" i="22"/>
  <c r="AB236" i="22" s="1"/>
  <c r="Z72" i="22"/>
  <c r="AB72" i="22" s="1"/>
  <c r="Z71" i="22"/>
  <c r="AB71" i="22" s="1"/>
  <c r="Z342" i="22"/>
  <c r="AB342" i="22" s="1"/>
  <c r="Z70" i="22"/>
  <c r="AB70" i="22" s="1"/>
  <c r="Z341" i="22"/>
  <c r="AB341" i="22" s="1"/>
  <c r="Z340" i="22"/>
  <c r="AB340" i="22" s="1"/>
  <c r="Z195" i="22"/>
  <c r="AB195" i="22" s="1"/>
  <c r="Z339" i="22"/>
  <c r="AB339" i="22" s="1"/>
  <c r="Z338" i="22"/>
  <c r="AB338" i="22" s="1"/>
  <c r="Z193" i="22"/>
  <c r="AB193" i="22" s="1"/>
  <c r="Z68" i="22"/>
  <c r="AB68" i="22" s="1"/>
  <c r="Z361" i="22"/>
  <c r="AB361" i="22" s="1"/>
  <c r="Z67" i="22"/>
  <c r="AB67" i="22" s="1"/>
  <c r="Z66" i="22"/>
  <c r="AB66" i="22" s="1"/>
  <c r="Z360" i="22"/>
  <c r="AB360" i="22" s="1"/>
  <c r="Z337" i="22"/>
  <c r="AB337" i="22" s="1"/>
  <c r="Z65" i="22"/>
  <c r="AB65" i="22" s="1"/>
  <c r="Z64" i="22"/>
  <c r="AB64" i="22" s="1"/>
  <c r="Z359" i="22"/>
  <c r="AB359" i="22" s="1"/>
  <c r="Z62" i="22"/>
  <c r="AB62" i="22" s="1"/>
  <c r="Z189" i="22"/>
  <c r="AB189" i="22" s="1"/>
  <c r="Z188" i="22"/>
  <c r="AB188" i="22" s="1"/>
  <c r="Z358" i="22"/>
  <c r="AB358" i="22" s="1"/>
  <c r="Z357" i="22"/>
  <c r="AB357" i="22" s="1"/>
  <c r="Z61" i="22"/>
  <c r="AB61" i="22" s="1"/>
  <c r="Z183" i="22"/>
  <c r="AB183" i="22" s="1"/>
  <c r="Z60" i="22"/>
  <c r="AB60" i="22" s="1"/>
  <c r="Z59" i="22"/>
  <c r="AB59" i="22" s="1"/>
  <c r="Z355" i="22"/>
  <c r="AB355" i="22" s="1"/>
  <c r="Z56" i="22"/>
  <c r="AB56" i="22" s="1"/>
  <c r="Z336" i="22"/>
  <c r="AB336" i="22" s="1"/>
  <c r="Z176" i="22"/>
  <c r="AB176" i="22" s="1"/>
  <c r="Z55" i="22"/>
  <c r="AB55" i="22" s="1"/>
  <c r="Z335" i="22"/>
  <c r="AB335" i="22" s="1"/>
  <c r="Z334" i="22"/>
  <c r="AB334" i="22" s="1"/>
  <c r="Z54" i="22"/>
  <c r="AB54" i="22" s="1"/>
  <c r="Z173" i="22"/>
  <c r="AB173" i="22" s="1"/>
  <c r="Z170" i="22"/>
  <c r="AB170" i="22" s="1"/>
  <c r="Z333" i="22"/>
  <c r="AB333" i="22" s="1"/>
  <c r="Z354" i="22"/>
  <c r="AB354" i="22" s="1"/>
  <c r="Z164" i="22"/>
  <c r="AB164" i="22" s="1"/>
  <c r="Z52" i="22"/>
  <c r="AB52" i="22" s="1"/>
  <c r="Z159" i="22"/>
  <c r="AB159" i="22" s="1"/>
  <c r="Z51" i="22"/>
  <c r="AB51" i="22" s="1"/>
  <c r="Z353" i="22"/>
  <c r="AB353" i="22" s="1"/>
  <c r="Z351" i="22"/>
  <c r="AB351" i="22" s="1"/>
  <c r="Z332" i="22"/>
  <c r="AB332" i="22" s="1"/>
  <c r="Z331" i="22"/>
  <c r="AB331" i="22" s="1"/>
  <c r="Z154" i="22"/>
  <c r="AB154" i="22" s="1"/>
  <c r="Z350" i="22"/>
  <c r="AB350" i="22" s="1"/>
  <c r="Z330" i="22"/>
  <c r="AB330" i="22" s="1"/>
  <c r="Z290" i="22"/>
  <c r="AB290" i="22" s="1"/>
  <c r="Z286" i="22"/>
  <c r="AB286" i="22" s="1"/>
  <c r="Z283" i="22"/>
  <c r="AB283" i="22" s="1"/>
  <c r="Z282" i="22"/>
  <c r="AB282" i="22" s="1"/>
  <c r="Z281" i="22"/>
  <c r="AB281" i="22" s="1"/>
  <c r="Z177" i="22"/>
  <c r="AB177" i="22" s="1"/>
  <c r="Z263" i="22"/>
  <c r="AB263" i="22" s="1"/>
  <c r="Z258" i="22"/>
  <c r="AB258" i="22" s="1"/>
  <c r="Z252" i="22"/>
  <c r="AB252" i="22" s="1"/>
  <c r="Z329" i="22"/>
  <c r="AB329" i="22" s="1"/>
  <c r="Z328" i="22"/>
  <c r="AB328" i="22" s="1"/>
  <c r="Z327" i="22"/>
  <c r="AB327" i="22" s="1"/>
  <c r="Z326" i="22"/>
  <c r="AB326" i="22" s="1"/>
  <c r="Z251" i="22"/>
  <c r="AB251" i="22" s="1"/>
  <c r="Z325" i="22"/>
  <c r="AB325" i="22" s="1"/>
  <c r="Z324" i="22"/>
  <c r="AB324" i="22" s="1"/>
  <c r="Z316" i="22"/>
  <c r="AB316" i="22" s="1"/>
  <c r="Z26" i="22"/>
  <c r="AB26" i="22" s="1"/>
  <c r="Z225" i="22"/>
  <c r="AB225" i="22" s="1"/>
  <c r="Z312" i="22"/>
  <c r="AB312" i="22" s="1"/>
  <c r="Z309" i="22"/>
  <c r="AB309" i="22" s="1"/>
  <c r="Z221" i="22"/>
  <c r="AB221" i="22" s="1"/>
  <c r="Z306" i="22"/>
  <c r="AB306" i="22" s="1"/>
  <c r="Z16" i="22"/>
  <c r="AB16" i="22" s="1"/>
  <c r="Z15" i="22"/>
  <c r="AB15" i="22" s="1"/>
  <c r="Z200" i="22"/>
  <c r="AB200" i="22" s="1"/>
  <c r="Z181" i="22"/>
  <c r="AB181" i="22" s="1"/>
  <c r="Z4" i="22"/>
  <c r="AB4" i="22" s="1"/>
  <c r="Z296" i="22"/>
  <c r="AB296" i="22" s="1"/>
  <c r="Z197" i="22"/>
  <c r="AB197" i="22" s="1"/>
  <c r="Z294" i="22"/>
  <c r="AB294" i="22" s="1"/>
  <c r="Z196" i="22"/>
  <c r="AB196" i="22" s="1"/>
  <c r="Z293" i="22"/>
  <c r="AB293" i="22" s="1"/>
  <c r="Z292" i="22"/>
  <c r="AB292" i="22" s="1"/>
  <c r="Z194" i="22"/>
  <c r="AB194" i="22" s="1"/>
  <c r="Z291" i="22"/>
  <c r="AB291" i="22" s="1"/>
  <c r="Z192" i="22"/>
  <c r="AB192" i="22" s="1"/>
  <c r="Z289" i="22"/>
  <c r="AB289" i="22" s="1"/>
  <c r="Z191" i="22"/>
  <c r="AB191" i="22" s="1"/>
  <c r="Z288" i="22"/>
  <c r="AB288" i="22" s="1"/>
  <c r="Z284" i="22"/>
  <c r="AB284" i="22" s="1"/>
  <c r="Z187" i="22"/>
  <c r="AB187" i="22" s="1"/>
  <c r="Z186" i="22"/>
  <c r="AB186" i="22" s="1"/>
  <c r="Z185" i="22"/>
  <c r="AB185" i="22" s="1"/>
  <c r="Z184" i="22"/>
  <c r="AB184" i="22" s="1"/>
  <c r="Z180" i="22"/>
  <c r="AB180" i="22" s="1"/>
  <c r="Z280" i="22"/>
  <c r="AB280" i="22" s="1"/>
  <c r="Z179" i="22"/>
  <c r="AB179" i="22" s="1"/>
  <c r="Z279" i="22"/>
  <c r="AB279" i="22" s="1"/>
  <c r="Z278" i="22"/>
  <c r="AB278" i="22" s="1"/>
  <c r="Z277" i="22"/>
  <c r="AB277" i="22" s="1"/>
  <c r="Z276" i="22"/>
  <c r="AB276" i="22" s="1"/>
  <c r="Z275" i="22"/>
  <c r="AB275" i="22" s="1"/>
  <c r="Z175" i="22"/>
  <c r="AB175" i="22" s="1"/>
  <c r="Z174" i="22"/>
  <c r="AB174" i="22" s="1"/>
  <c r="Z272" i="22"/>
  <c r="AB272" i="22" s="1"/>
  <c r="Z269" i="22"/>
  <c r="AB269" i="22" s="1"/>
  <c r="Z268" i="22"/>
  <c r="AB268" i="22" s="1"/>
  <c r="Z267" i="22"/>
  <c r="AB267" i="22" s="1"/>
  <c r="Z266" i="22"/>
  <c r="AB266" i="22" s="1"/>
  <c r="Z172" i="22"/>
  <c r="AB172" i="22" s="1"/>
  <c r="Z171" i="22"/>
  <c r="AB171" i="22" s="1"/>
  <c r="Z265" i="22"/>
  <c r="AB265" i="22" s="1"/>
  <c r="Z264" i="22"/>
  <c r="AB264" i="22" s="1"/>
  <c r="Z169" i="22"/>
  <c r="AB169" i="22" s="1"/>
  <c r="Z261" i="22"/>
  <c r="AB261" i="22" s="1"/>
  <c r="Z168" i="22"/>
  <c r="AB168" i="22" s="1"/>
  <c r="Z167" i="22"/>
  <c r="AB167" i="22" s="1"/>
  <c r="Z166" i="22"/>
  <c r="AB166" i="22" s="1"/>
  <c r="Z165" i="22"/>
  <c r="AB165" i="22" s="1"/>
  <c r="Z260" i="22"/>
  <c r="AB260" i="22" s="1"/>
  <c r="Z163" i="22"/>
  <c r="AB163" i="22" s="1"/>
  <c r="Z162" i="22"/>
  <c r="AB162" i="22" s="1"/>
  <c r="Z160" i="22"/>
  <c r="AB160" i="22" s="1"/>
  <c r="Z158" i="22"/>
  <c r="AB158" i="22" s="1"/>
  <c r="Z257" i="22"/>
  <c r="AB257" i="22" s="1"/>
  <c r="Z256" i="22"/>
  <c r="AB256" i="22" s="1"/>
  <c r="Z157" i="22"/>
  <c r="AB157" i="22" s="1"/>
  <c r="Z255" i="22"/>
  <c r="AB255" i="22" s="1"/>
  <c r="Z253" i="22"/>
  <c r="AB253" i="22" s="1"/>
  <c r="Z323" i="22"/>
  <c r="AB323" i="22" s="1"/>
  <c r="Z322" i="22"/>
  <c r="AB322" i="22" s="1"/>
  <c r="Z250" i="22"/>
  <c r="AB250" i="22" s="1"/>
  <c r="Z321" i="22"/>
  <c r="AB321" i="22" s="1"/>
  <c r="Z249" i="22"/>
  <c r="AB249" i="22" s="1"/>
  <c r="Z152" i="22"/>
  <c r="AB152" i="22" s="1"/>
  <c r="Z248" i="22"/>
  <c r="AB248" i="22" s="1"/>
  <c r="Z127" i="22"/>
  <c r="AB127" i="22" s="1"/>
  <c r="Z151" i="22"/>
  <c r="AB151" i="22" s="1"/>
  <c r="Z228" i="22"/>
  <c r="AB228" i="22" s="1"/>
  <c r="Z126" i="22"/>
  <c r="AB126" i="22" s="1"/>
  <c r="Z125" i="22"/>
  <c r="AB125" i="22" s="1"/>
  <c r="Z320" i="22"/>
  <c r="AB320" i="22" s="1"/>
  <c r="Z319" i="22"/>
  <c r="AB319" i="22" s="1"/>
  <c r="Z150" i="22"/>
  <c r="AB150" i="22" s="1"/>
  <c r="Z318" i="22"/>
  <c r="AB318" i="22" s="1"/>
  <c r="Z124" i="22"/>
  <c r="AB124" i="22" s="1"/>
  <c r="Z247" i="22"/>
  <c r="AB247" i="22" s="1"/>
  <c r="Z317" i="22"/>
  <c r="AB317" i="22" s="1"/>
  <c r="Z123" i="22"/>
  <c r="AB123" i="22" s="1"/>
  <c r="Z246" i="22"/>
  <c r="AB246" i="22" s="1"/>
  <c r="Z227" i="22"/>
  <c r="AB227" i="22" s="1"/>
  <c r="Z149" i="22"/>
  <c r="AB149" i="22" s="1"/>
  <c r="Z245" i="22"/>
  <c r="AB245" i="22" s="1"/>
  <c r="Z315" i="22"/>
  <c r="AB315" i="22" s="1"/>
  <c r="Z226" i="22"/>
  <c r="AB226" i="22" s="1"/>
  <c r="Z314" i="22"/>
  <c r="AB314" i="22" s="1"/>
  <c r="Z313" i="22"/>
  <c r="AB313" i="22" s="1"/>
  <c r="Z122" i="22"/>
  <c r="AB122" i="22" s="1"/>
  <c r="Z224" i="22"/>
  <c r="AB224" i="22" s="1"/>
  <c r="Z223" i="22"/>
  <c r="AB223" i="22" s="1"/>
  <c r="Z147" i="22"/>
  <c r="AB147" i="22" s="1"/>
  <c r="Z311" i="22"/>
  <c r="AB311" i="22" s="1"/>
  <c r="Z146" i="22"/>
  <c r="AB146" i="22" s="1"/>
  <c r="Z310" i="22"/>
  <c r="AB310" i="22" s="1"/>
  <c r="Z145" i="22"/>
  <c r="AB145" i="22" s="1"/>
  <c r="Z308" i="22"/>
  <c r="AB308" i="22" s="1"/>
  <c r="Z244" i="22"/>
  <c r="AB244" i="22" s="1"/>
  <c r="Z111" i="22"/>
  <c r="AB111" i="22" s="1"/>
  <c r="Z307" i="22"/>
  <c r="AB307" i="22" s="1"/>
  <c r="Z109" i="22"/>
  <c r="AB109" i="22" s="1"/>
  <c r="Z144" i="22"/>
  <c r="AB144" i="22" s="1"/>
  <c r="Z305" i="22"/>
  <c r="AB305" i="22" s="1"/>
  <c r="Z243" i="22"/>
  <c r="AB243" i="22" s="1"/>
  <c r="Z304" i="22"/>
  <c r="AB304" i="22" s="1"/>
  <c r="Z242" i="22"/>
  <c r="AB242" i="22" s="1"/>
  <c r="Z143" i="22"/>
  <c r="AB143" i="22" s="1"/>
  <c r="Z142" i="22"/>
  <c r="AB142" i="22" s="1"/>
  <c r="Z303" i="22"/>
  <c r="AB303" i="22" s="1"/>
  <c r="Z239" i="22"/>
  <c r="AB239" i="22" s="1"/>
  <c r="Z302" i="22"/>
  <c r="AB302" i="22" s="1"/>
  <c r="Z238" i="22"/>
  <c r="AB238" i="22" s="1"/>
  <c r="Z301" i="22"/>
  <c r="AB301" i="22" s="1"/>
  <c r="Z211" i="22"/>
  <c r="AB211" i="22" s="1"/>
  <c r="Z140" i="22"/>
  <c r="AB140" i="22" s="1"/>
  <c r="Z208" i="22"/>
  <c r="AB208" i="22" s="1"/>
  <c r="Z237" i="22"/>
  <c r="AB237" i="22" s="1"/>
  <c r="Z139" i="22"/>
  <c r="AB139" i="22" s="1"/>
  <c r="Z300" i="22"/>
  <c r="AB300" i="22" s="1"/>
  <c r="Z299" i="22"/>
  <c r="AB299" i="22" s="1"/>
  <c r="Z138" i="22"/>
  <c r="AB138" i="22" s="1"/>
  <c r="Z202" i="22"/>
  <c r="AB202" i="22" s="1"/>
  <c r="Z137" i="22"/>
  <c r="AB137" i="22" s="1"/>
  <c r="Z298" i="22"/>
  <c r="AB298" i="22" s="1"/>
  <c r="Z297" i="22"/>
  <c r="AB297" i="22" s="1"/>
  <c r="Z136" i="22"/>
  <c r="AB136" i="22" s="1"/>
  <c r="Z135" i="22"/>
  <c r="AB135" i="22" s="1"/>
  <c r="Z295" i="22"/>
  <c r="AB295" i="22" s="1"/>
  <c r="Z199" i="22"/>
  <c r="AB199" i="22" s="1"/>
  <c r="Z69" i="22"/>
  <c r="AB69" i="22" s="1"/>
  <c r="Z190" i="22"/>
  <c r="AB190" i="22" s="1"/>
  <c r="Z9" i="22"/>
  <c r="AB9" i="22" s="1"/>
  <c r="Z134" i="22"/>
  <c r="AB134" i="22" s="1"/>
  <c r="Z287" i="22"/>
  <c r="AB287" i="22" s="1"/>
  <c r="Z285" i="22"/>
  <c r="AB285" i="22" s="1"/>
  <c r="Z63" i="22"/>
  <c r="AB63" i="22" s="1"/>
  <c r="Z235" i="22"/>
  <c r="AB235" i="22" s="1"/>
  <c r="Z178" i="22"/>
  <c r="AB178" i="22" s="1"/>
  <c r="Z57" i="22"/>
  <c r="AB57" i="22" s="1"/>
  <c r="Z133" i="22"/>
  <c r="AB133" i="22" s="1"/>
  <c r="Z132" i="22"/>
  <c r="AB132" i="22" s="1"/>
  <c r="Z274" i="22"/>
  <c r="AB274" i="22" s="1"/>
  <c r="Z273" i="22"/>
  <c r="AB273" i="22" s="1"/>
  <c r="Z271" i="22"/>
  <c r="AB271" i="22" s="1"/>
  <c r="Z270" i="22"/>
  <c r="AB270" i="22" s="1"/>
  <c r="Z262" i="22"/>
  <c r="AB262" i="22" s="1"/>
  <c r="Z53" i="22"/>
  <c r="AB53" i="22" s="1"/>
  <c r="Z259" i="22"/>
  <c r="AB259" i="22" s="1"/>
  <c r="Z161" i="22"/>
  <c r="AB161" i="22" s="1"/>
  <c r="Z254" i="22"/>
  <c r="AB254" i="22" s="1"/>
  <c r="Z144" i="21"/>
  <c r="AB144" i="21" s="1"/>
  <c r="Z143" i="21"/>
  <c r="AB143" i="21" s="1"/>
  <c r="Z142" i="21"/>
  <c r="AB142" i="21" s="1"/>
  <c r="Z141" i="21"/>
  <c r="AB141" i="21" s="1"/>
  <c r="Z140" i="21"/>
  <c r="AB140" i="21" s="1"/>
  <c r="Z139" i="21"/>
  <c r="AB139" i="21" s="1"/>
  <c r="Z138" i="21"/>
  <c r="AB138" i="21" s="1"/>
  <c r="Z137" i="21"/>
  <c r="AB137" i="21" s="1"/>
  <c r="Z136" i="21"/>
  <c r="AB136" i="21" s="1"/>
  <c r="Z135" i="21"/>
  <c r="AB135" i="21" s="1"/>
  <c r="Z134" i="21"/>
  <c r="AB134" i="21" s="1"/>
  <c r="Z133" i="21"/>
  <c r="AB133" i="21" s="1"/>
  <c r="Z132" i="21"/>
  <c r="AB132" i="21" s="1"/>
  <c r="Z131" i="21"/>
  <c r="AB131" i="21" s="1"/>
  <c r="Z130" i="21"/>
  <c r="AB130" i="21" s="1"/>
  <c r="Z129" i="21"/>
  <c r="AB129" i="21" s="1"/>
  <c r="Z128" i="21"/>
  <c r="AB128" i="21" s="1"/>
  <c r="Z127" i="21"/>
  <c r="AB127" i="21" s="1"/>
  <c r="Z126" i="21"/>
  <c r="AB126" i="21" s="1"/>
  <c r="Z125" i="21"/>
  <c r="AB125" i="21" s="1"/>
  <c r="Z124" i="21"/>
  <c r="AB124" i="21" s="1"/>
  <c r="Z123" i="21"/>
  <c r="AB123" i="21" s="1"/>
  <c r="Z122" i="21"/>
  <c r="AB122" i="21" s="1"/>
  <c r="Z121" i="21"/>
  <c r="AB121" i="21" s="1"/>
  <c r="Z120" i="21"/>
  <c r="AB120" i="21" s="1"/>
  <c r="Z119" i="21"/>
  <c r="AB119" i="21" s="1"/>
  <c r="Z118" i="21"/>
  <c r="AB118" i="21" s="1"/>
  <c r="Z117" i="21"/>
  <c r="AB117" i="21" s="1"/>
  <c r="Z116" i="21"/>
  <c r="AB116" i="21" s="1"/>
  <c r="Z115" i="21"/>
  <c r="AB115" i="21" s="1"/>
  <c r="Z114" i="21"/>
  <c r="AB114" i="21" s="1"/>
  <c r="Z113" i="21"/>
  <c r="AB113" i="21" s="1"/>
  <c r="Z112" i="21"/>
  <c r="AB112" i="21" s="1"/>
  <c r="Z111" i="21"/>
  <c r="AB111" i="21" s="1"/>
  <c r="Z110" i="21"/>
  <c r="AB110" i="21" s="1"/>
  <c r="Z109" i="21"/>
  <c r="AB109" i="21" s="1"/>
  <c r="Z108" i="21"/>
  <c r="AB108" i="21" s="1"/>
  <c r="Z107" i="21"/>
  <c r="AB107" i="21" s="1"/>
  <c r="Z106" i="21"/>
  <c r="AB106" i="21" s="1"/>
  <c r="Z105" i="21"/>
  <c r="AB105" i="21" s="1"/>
  <c r="Z104" i="21"/>
  <c r="AB104" i="21" s="1"/>
  <c r="Z103" i="21"/>
  <c r="AB103" i="21" s="1"/>
  <c r="Z102" i="21"/>
  <c r="AB102" i="21" s="1"/>
  <c r="AB101" i="21"/>
  <c r="Z101" i="21"/>
  <c r="Z100" i="21"/>
  <c r="AB100" i="21" s="1"/>
  <c r="Z99" i="21"/>
  <c r="AB99" i="21" s="1"/>
  <c r="Z98" i="21"/>
  <c r="AB98" i="21" s="1"/>
  <c r="Z97" i="21"/>
  <c r="AB97" i="21" s="1"/>
  <c r="Z96" i="21"/>
  <c r="AB96" i="21" s="1"/>
  <c r="Z95" i="21"/>
  <c r="AB95" i="21" s="1"/>
  <c r="Z94" i="21"/>
  <c r="AB94" i="21" s="1"/>
  <c r="Z93" i="21"/>
  <c r="AB93" i="21" s="1"/>
  <c r="Z92" i="21"/>
  <c r="AB92" i="21" s="1"/>
  <c r="Z91" i="21"/>
  <c r="AB91" i="21" s="1"/>
  <c r="Z90" i="21"/>
  <c r="AB90" i="21" s="1"/>
  <c r="Z89" i="21"/>
  <c r="AB89" i="21" s="1"/>
  <c r="Z88" i="21"/>
  <c r="AB88" i="21" s="1"/>
  <c r="Z87" i="21"/>
  <c r="AB87" i="21" s="1"/>
  <c r="Z86" i="21"/>
  <c r="AB86" i="21" s="1"/>
  <c r="Z85" i="21"/>
  <c r="AB85" i="21" s="1"/>
  <c r="Z84" i="21"/>
  <c r="AB84" i="21" s="1"/>
  <c r="Z83" i="21"/>
  <c r="AB83" i="21" s="1"/>
  <c r="Z82" i="21"/>
  <c r="AB82" i="21" s="1"/>
  <c r="Z81" i="21"/>
  <c r="AB81" i="21" s="1"/>
  <c r="Z80" i="21"/>
  <c r="AB80" i="21" s="1"/>
  <c r="Z79" i="21"/>
  <c r="AB79" i="21" s="1"/>
  <c r="Z78" i="21"/>
  <c r="AB78" i="21" s="1"/>
  <c r="Z77" i="21"/>
  <c r="AB77" i="21" s="1"/>
  <c r="Z76" i="21"/>
  <c r="AB76" i="21" s="1"/>
  <c r="Z75" i="21"/>
  <c r="AB75" i="21" s="1"/>
  <c r="Z74" i="21"/>
  <c r="AB74" i="21" s="1"/>
  <c r="Z73" i="21"/>
  <c r="AB73" i="21" s="1"/>
  <c r="Z72" i="21"/>
  <c r="AB72" i="21" s="1"/>
  <c r="Z71" i="21"/>
  <c r="AB71" i="21" s="1"/>
  <c r="Z70" i="21"/>
  <c r="AB70" i="21" s="1"/>
  <c r="Z69" i="21"/>
  <c r="AB69" i="21" s="1"/>
  <c r="Z68" i="21"/>
  <c r="AB68" i="21" s="1"/>
  <c r="Z67" i="21"/>
  <c r="AB67" i="21" s="1"/>
  <c r="Z66" i="21"/>
  <c r="AB66" i="21" s="1"/>
  <c r="Z65" i="21"/>
  <c r="AB65" i="21" s="1"/>
  <c r="Z64" i="21"/>
  <c r="AB64" i="21" s="1"/>
  <c r="Z63" i="21"/>
  <c r="AB63" i="21" s="1"/>
  <c r="Z62" i="21"/>
  <c r="AB62" i="21" s="1"/>
  <c r="Z61" i="21"/>
  <c r="AB61" i="21" s="1"/>
  <c r="Z60" i="21"/>
  <c r="AB60" i="21" s="1"/>
  <c r="Z59" i="21"/>
  <c r="AB59" i="21" s="1"/>
  <c r="Z58" i="21"/>
  <c r="AB58" i="21" s="1"/>
  <c r="Z57" i="21"/>
  <c r="AB57" i="21" s="1"/>
  <c r="Z56" i="21"/>
  <c r="AB56" i="21" s="1"/>
  <c r="Z55" i="21"/>
  <c r="AB55" i="21" s="1"/>
  <c r="Z54" i="21"/>
  <c r="AB54" i="21" s="1"/>
  <c r="AB53" i="21"/>
  <c r="Z53" i="21"/>
  <c r="Z52" i="21"/>
  <c r="AB52" i="21" s="1"/>
  <c r="Z51" i="21"/>
  <c r="AB51" i="21" s="1"/>
  <c r="Z50" i="21"/>
  <c r="AB50" i="21" s="1"/>
  <c r="Z49" i="21"/>
  <c r="AB49" i="21" s="1"/>
  <c r="Z48" i="21"/>
  <c r="AB48" i="21" s="1"/>
  <c r="Z47" i="21"/>
  <c r="AB47" i="21" s="1"/>
  <c r="Z46" i="21"/>
  <c r="AB46" i="21" s="1"/>
  <c r="Z45" i="21"/>
  <c r="AB45" i="21" s="1"/>
  <c r="Z44" i="21"/>
  <c r="AB44" i="21" s="1"/>
  <c r="Z43" i="21"/>
  <c r="AB43" i="21" s="1"/>
  <c r="Z42" i="21"/>
  <c r="AB42" i="21" s="1"/>
  <c r="Z41" i="21"/>
  <c r="AB41" i="21" s="1"/>
  <c r="Z40" i="21"/>
  <c r="AB40" i="21" s="1"/>
  <c r="Z39" i="21"/>
  <c r="AB39" i="21" s="1"/>
  <c r="Z38" i="21"/>
  <c r="AB38" i="21" s="1"/>
  <c r="AB37" i="21"/>
  <c r="Z37" i="21"/>
  <c r="Z36" i="21"/>
  <c r="AB36" i="21" s="1"/>
  <c r="Z35" i="21"/>
  <c r="AB35" i="21" s="1"/>
  <c r="Z34" i="21"/>
  <c r="AB34" i="21" s="1"/>
  <c r="Z33" i="21"/>
  <c r="AB33" i="21" s="1"/>
  <c r="Z32" i="21"/>
  <c r="AB32" i="21" s="1"/>
  <c r="Z31" i="21"/>
  <c r="AB31" i="21" s="1"/>
  <c r="Z30" i="21"/>
  <c r="AB30" i="21" s="1"/>
  <c r="Z29" i="21"/>
  <c r="AB29" i="21" s="1"/>
  <c r="Z28" i="21"/>
  <c r="AB28" i="21" s="1"/>
  <c r="Z27" i="21"/>
  <c r="AB27" i="21" s="1"/>
  <c r="Z26" i="21"/>
  <c r="AB26" i="21" s="1"/>
  <c r="Z25" i="21"/>
  <c r="AB25" i="21" s="1"/>
  <c r="Z24" i="21"/>
  <c r="AB24" i="21" s="1"/>
  <c r="Z23" i="21"/>
  <c r="AB23" i="21" s="1"/>
  <c r="Z22" i="21"/>
  <c r="AB22" i="21" s="1"/>
  <c r="Z21" i="21"/>
  <c r="AB21" i="21" s="1"/>
  <c r="Z20" i="21"/>
  <c r="AB20" i="21" s="1"/>
  <c r="Z19" i="21"/>
  <c r="AB19" i="21" s="1"/>
  <c r="Z18" i="21"/>
  <c r="AB18" i="21" s="1"/>
  <c r="Z17" i="21"/>
  <c r="AB17" i="21" s="1"/>
  <c r="Z16" i="21"/>
  <c r="AB16" i="21" s="1"/>
  <c r="Z15" i="21"/>
  <c r="AB15" i="21" s="1"/>
  <c r="Z14" i="21"/>
  <c r="AB14" i="21" s="1"/>
  <c r="Z13" i="21"/>
  <c r="AB13" i="21" s="1"/>
  <c r="Z12" i="21"/>
  <c r="AB12" i="21" s="1"/>
  <c r="Z11" i="21"/>
  <c r="AB11" i="21" s="1"/>
  <c r="Z10" i="21"/>
  <c r="AB10" i="21" s="1"/>
  <c r="Z9" i="21"/>
  <c r="AB9" i="21" s="1"/>
  <c r="Z8" i="21"/>
  <c r="AB8" i="21" s="1"/>
  <c r="Z7" i="21"/>
  <c r="AB7" i="21" s="1"/>
  <c r="Z6" i="21"/>
  <c r="AB6" i="21" s="1"/>
  <c r="Z5" i="21"/>
  <c r="AB5" i="21" s="1"/>
  <c r="Z4" i="21"/>
  <c r="AB4" i="21" s="1"/>
  <c r="Z3" i="21"/>
  <c r="AB3" i="21" s="1"/>
  <c r="Z2" i="21"/>
  <c r="AB2" i="21" s="1"/>
  <c r="AB73" i="18" l="1"/>
  <c r="Z73" i="18"/>
  <c r="Z72" i="18"/>
  <c r="AB72" i="18" s="1"/>
  <c r="AB71" i="18"/>
  <c r="Z71" i="18"/>
  <c r="Z70" i="18"/>
  <c r="AB70" i="18" s="1"/>
  <c r="AB69" i="18"/>
  <c r="Z69" i="18"/>
  <c r="Z68" i="18"/>
  <c r="AB68" i="18" s="1"/>
  <c r="AB67" i="18"/>
  <c r="Z67" i="18"/>
  <c r="Z66" i="18"/>
  <c r="AB66" i="18" s="1"/>
  <c r="AB65" i="18"/>
  <c r="Z65" i="18"/>
  <c r="Z64" i="18"/>
  <c r="AB64" i="18" s="1"/>
  <c r="AB63" i="18"/>
  <c r="Z63" i="18"/>
  <c r="Z62" i="18"/>
  <c r="AB62" i="18" s="1"/>
  <c r="AB61" i="18"/>
  <c r="Z61" i="18"/>
  <c r="Z60" i="18"/>
  <c r="AB60" i="18" s="1"/>
  <c r="AB59" i="18"/>
  <c r="Z59" i="18"/>
  <c r="Z58" i="18"/>
  <c r="AB58" i="18" s="1"/>
  <c r="AB57" i="18"/>
  <c r="Z57" i="18"/>
  <c r="Z56" i="18"/>
  <c r="AB56" i="18" s="1"/>
  <c r="AB55" i="18"/>
  <c r="Z55" i="18"/>
  <c r="Z54" i="18"/>
  <c r="AB54" i="18" s="1"/>
  <c r="AB53" i="18"/>
  <c r="Z53" i="18"/>
  <c r="Z52" i="18"/>
  <c r="AB52" i="18" s="1"/>
  <c r="AB51" i="18"/>
  <c r="Z51" i="18"/>
  <c r="Z50" i="18"/>
  <c r="AB50" i="18" s="1"/>
  <c r="AB49" i="18"/>
  <c r="Z49" i="18"/>
  <c r="Z48" i="18"/>
  <c r="AB48" i="18" s="1"/>
  <c r="AB47" i="18"/>
  <c r="Z47" i="18"/>
  <c r="Z46" i="18"/>
  <c r="AB46" i="18" s="1"/>
  <c r="AB45" i="18"/>
  <c r="Z45" i="18"/>
  <c r="Z44" i="18"/>
  <c r="AB44" i="18" s="1"/>
  <c r="AB43" i="18"/>
  <c r="Z43" i="18"/>
  <c r="Z42" i="18"/>
  <c r="AB42" i="18" s="1"/>
  <c r="Z41" i="18"/>
  <c r="AB41" i="18" s="1"/>
  <c r="Z40" i="18"/>
  <c r="AB40" i="18" s="1"/>
  <c r="Z39" i="18"/>
  <c r="AB39" i="18" s="1"/>
  <c r="Z38" i="18"/>
  <c r="AB38" i="18" s="1"/>
  <c r="Z37" i="18"/>
  <c r="AB37" i="18" s="1"/>
  <c r="Z36" i="18"/>
  <c r="AB36" i="18" s="1"/>
  <c r="Z35" i="18"/>
  <c r="AB35" i="18" s="1"/>
  <c r="Z34" i="18"/>
  <c r="AB34" i="18" s="1"/>
  <c r="Z33" i="18"/>
  <c r="AB33" i="18" s="1"/>
  <c r="Z32" i="18"/>
  <c r="AB32" i="18" s="1"/>
  <c r="Z31" i="18"/>
  <c r="AB31" i="18" s="1"/>
  <c r="Z30" i="18"/>
  <c r="AB30" i="18" s="1"/>
  <c r="Z29" i="18"/>
  <c r="AB29" i="18" s="1"/>
  <c r="Z28" i="18"/>
  <c r="AB28" i="18" s="1"/>
  <c r="Z27" i="18"/>
  <c r="AB27" i="18" s="1"/>
  <c r="Z26" i="18"/>
  <c r="AB26" i="18" s="1"/>
  <c r="Z25" i="18"/>
  <c r="AB25" i="18" s="1"/>
  <c r="Z24" i="18"/>
  <c r="AB24" i="18" s="1"/>
  <c r="Z23" i="18"/>
  <c r="AB23" i="18" s="1"/>
  <c r="Z22" i="18"/>
  <c r="AB22" i="18" s="1"/>
  <c r="Z21" i="18"/>
  <c r="AB21" i="18" s="1"/>
  <c r="Z20" i="18"/>
  <c r="AB20" i="18" s="1"/>
  <c r="Z19" i="18"/>
  <c r="AB19" i="18" s="1"/>
  <c r="Z18" i="18"/>
  <c r="AB18" i="18" s="1"/>
  <c r="Z17" i="18"/>
  <c r="AB17" i="18" s="1"/>
  <c r="Z16" i="18"/>
  <c r="AB16" i="18" s="1"/>
  <c r="Z15" i="18"/>
  <c r="AB15" i="18" s="1"/>
  <c r="Z14" i="18"/>
  <c r="AB14" i="18" s="1"/>
  <c r="Z13" i="18"/>
  <c r="AB13" i="18" s="1"/>
  <c r="Z12" i="18"/>
  <c r="AB12" i="18" s="1"/>
  <c r="Z11" i="18"/>
  <c r="AB11" i="18" s="1"/>
  <c r="Z10" i="18"/>
  <c r="AB10" i="18" s="1"/>
  <c r="Z9" i="18"/>
  <c r="AB9" i="18" s="1"/>
  <c r="Z8" i="18"/>
  <c r="AB8" i="18" s="1"/>
  <c r="Z7" i="18"/>
  <c r="AB7" i="18" s="1"/>
  <c r="Z6" i="18"/>
  <c r="AB6" i="18" s="1"/>
  <c r="Z5" i="18"/>
  <c r="AB5" i="18" s="1"/>
  <c r="Z4" i="18"/>
  <c r="AB4" i="18" s="1"/>
  <c r="Z3" i="18"/>
  <c r="AB3" i="18" s="1"/>
  <c r="Z2" i="18"/>
  <c r="AB2" i="18" s="1"/>
  <c r="Z70" i="13" l="1"/>
  <c r="AB70" i="13" s="1"/>
  <c r="Z69" i="13"/>
  <c r="AB69" i="13" s="1"/>
  <c r="Z68" i="13"/>
  <c r="AB68" i="13" s="1"/>
  <c r="Z67" i="13"/>
  <c r="AB67" i="13" s="1"/>
  <c r="Z66" i="13"/>
  <c r="AB66" i="13" s="1"/>
  <c r="Z65" i="13"/>
  <c r="AB65" i="13" s="1"/>
  <c r="Z64" i="13"/>
  <c r="AB64" i="13" s="1"/>
  <c r="Z63" i="13"/>
  <c r="AB63" i="13" s="1"/>
  <c r="Z62" i="13"/>
  <c r="AB62" i="13" s="1"/>
  <c r="Z61" i="13"/>
  <c r="AB61" i="13" s="1"/>
  <c r="Z60" i="13"/>
  <c r="AB60" i="13" s="1"/>
  <c r="Z59" i="13"/>
  <c r="AB59" i="13" s="1"/>
  <c r="Z58" i="13"/>
  <c r="AB58" i="13" s="1"/>
  <c r="Z57" i="13"/>
  <c r="AB57" i="13" s="1"/>
  <c r="Z56" i="13"/>
  <c r="AB56" i="13" s="1"/>
  <c r="Z55" i="13"/>
  <c r="AB55" i="13" s="1"/>
  <c r="Z54" i="13"/>
  <c r="AB54" i="13" s="1"/>
  <c r="Z53" i="13"/>
  <c r="AB53" i="13" s="1"/>
  <c r="Z52" i="13"/>
  <c r="AB52" i="13" s="1"/>
  <c r="Z51" i="13"/>
  <c r="AB51" i="13" s="1"/>
  <c r="Z50" i="13"/>
  <c r="AB50" i="13" s="1"/>
  <c r="Z49" i="13"/>
  <c r="AB49" i="13" s="1"/>
  <c r="Z48" i="13"/>
  <c r="AB48" i="13" s="1"/>
  <c r="Z47" i="13"/>
  <c r="AB47" i="13" s="1"/>
  <c r="Z46" i="13"/>
  <c r="AB46" i="13" s="1"/>
  <c r="Z45" i="13"/>
  <c r="AB45" i="13" s="1"/>
  <c r="Z44" i="13"/>
  <c r="AB44" i="13" s="1"/>
  <c r="Z43" i="13"/>
  <c r="AB43" i="13" s="1"/>
  <c r="Z42" i="13"/>
  <c r="AB42" i="13" s="1"/>
  <c r="Z41" i="13"/>
  <c r="AB41" i="13" s="1"/>
  <c r="Z40" i="13"/>
  <c r="AB40" i="13" s="1"/>
  <c r="Z39" i="13"/>
  <c r="AB39" i="13" s="1"/>
  <c r="Z38" i="13"/>
  <c r="AB38" i="13" s="1"/>
  <c r="Z37" i="13"/>
  <c r="AB37" i="13" s="1"/>
  <c r="Z36" i="13"/>
  <c r="AB36" i="13" s="1"/>
  <c r="Z35" i="13"/>
  <c r="AB35" i="13" s="1"/>
  <c r="Z34" i="13"/>
  <c r="AB34" i="13" s="1"/>
  <c r="Z33" i="13"/>
  <c r="AB33" i="13" s="1"/>
  <c r="Z32" i="13"/>
  <c r="AB32" i="13" s="1"/>
  <c r="Z31" i="13"/>
  <c r="AB31" i="13" s="1"/>
  <c r="Z30" i="13"/>
  <c r="AB30" i="13" s="1"/>
  <c r="Z29" i="13"/>
  <c r="AB29" i="13" s="1"/>
  <c r="Z28" i="13"/>
  <c r="AB28" i="13" s="1"/>
  <c r="Z27" i="13"/>
  <c r="AB27" i="13" s="1"/>
  <c r="Z26" i="13"/>
  <c r="AB26" i="13" s="1"/>
  <c r="Z25" i="13"/>
  <c r="AB25" i="13" s="1"/>
  <c r="Z24" i="13"/>
  <c r="AB24" i="13" s="1"/>
  <c r="Z23" i="13"/>
  <c r="AB23" i="13" s="1"/>
  <c r="Z22" i="13"/>
  <c r="AB22" i="13" s="1"/>
  <c r="Z21" i="13"/>
  <c r="AB21" i="13" s="1"/>
  <c r="Z20" i="13"/>
  <c r="AB20" i="13" s="1"/>
  <c r="Z19" i="13"/>
  <c r="AB19" i="13" s="1"/>
  <c r="Z18" i="13"/>
  <c r="AB18" i="13" s="1"/>
  <c r="Z17" i="13"/>
  <c r="AB17" i="13" s="1"/>
  <c r="Z16" i="13"/>
  <c r="AB16" i="13" s="1"/>
  <c r="Z15" i="13"/>
  <c r="AB15" i="13" s="1"/>
  <c r="Z14" i="13"/>
  <c r="AB14" i="13" s="1"/>
  <c r="Z13" i="13"/>
  <c r="AB13" i="13" s="1"/>
  <c r="Z12" i="13"/>
  <c r="AB12" i="13" s="1"/>
  <c r="Z11" i="13"/>
  <c r="AB11" i="13" s="1"/>
  <c r="AB10" i="13"/>
  <c r="Z10" i="13"/>
  <c r="Z9" i="13"/>
  <c r="AB9" i="13" s="1"/>
  <c r="Z8" i="13"/>
  <c r="AB8" i="13" s="1"/>
  <c r="Z7" i="13"/>
  <c r="AB7" i="13" s="1"/>
  <c r="Z6" i="13"/>
  <c r="AB6" i="13" s="1"/>
  <c r="Z5" i="13"/>
  <c r="AB5" i="13" s="1"/>
  <c r="Z4" i="13"/>
  <c r="AB4" i="13" s="1"/>
  <c r="Z3" i="13"/>
  <c r="AB3" i="13" s="1"/>
  <c r="Z2" i="13"/>
  <c r="AB2" i="13" s="1"/>
  <c r="Z202" i="12" l="1"/>
  <c r="AB202" i="12" s="1"/>
  <c r="AB201" i="12"/>
  <c r="Z201" i="12"/>
  <c r="Z200" i="12"/>
  <c r="AB200" i="12" s="1"/>
  <c r="AB199" i="12"/>
  <c r="Z199" i="12"/>
  <c r="Z198" i="12"/>
  <c r="AB198" i="12" s="1"/>
  <c r="AB197" i="12"/>
  <c r="Z197" i="12"/>
  <c r="Z196" i="12"/>
  <c r="AB196" i="12" s="1"/>
  <c r="AB195" i="12"/>
  <c r="Z195" i="12"/>
  <c r="Z194" i="12"/>
  <c r="AB194" i="12" s="1"/>
  <c r="AB193" i="12"/>
  <c r="Z193" i="12"/>
  <c r="Z192" i="12"/>
  <c r="AB192" i="12" s="1"/>
  <c r="AB191" i="12"/>
  <c r="Z191" i="12"/>
  <c r="Z190" i="12"/>
  <c r="AB190" i="12" s="1"/>
  <c r="AB189" i="12"/>
  <c r="Z189" i="12"/>
  <c r="Z188" i="12"/>
  <c r="AB188" i="12" s="1"/>
  <c r="AB187" i="12"/>
  <c r="Z187" i="12"/>
  <c r="Z186" i="12"/>
  <c r="AB186" i="12" s="1"/>
  <c r="AB185" i="12"/>
  <c r="Z185" i="12"/>
  <c r="Z184" i="12"/>
  <c r="AB184" i="12" s="1"/>
  <c r="AB183" i="12"/>
  <c r="Z183" i="12"/>
  <c r="Z182" i="12"/>
  <c r="AB182" i="12" s="1"/>
  <c r="AB181" i="12"/>
  <c r="Z181" i="12"/>
  <c r="Z180" i="12"/>
  <c r="AB180" i="12" s="1"/>
  <c r="AB179" i="12"/>
  <c r="Z179" i="12"/>
  <c r="Z178" i="12"/>
  <c r="AB178" i="12" s="1"/>
  <c r="AB177" i="12"/>
  <c r="Z177" i="12"/>
  <c r="Z176" i="12"/>
  <c r="AB176" i="12" s="1"/>
  <c r="AB175" i="12"/>
  <c r="Z175" i="12"/>
  <c r="Z174" i="12"/>
  <c r="AB174" i="12" s="1"/>
  <c r="AB173" i="12"/>
  <c r="Z173" i="12"/>
  <c r="Z172" i="12"/>
  <c r="AB172" i="12" s="1"/>
  <c r="AB171" i="12"/>
  <c r="Z171" i="12"/>
  <c r="Z170" i="12"/>
  <c r="AB170" i="12" s="1"/>
  <c r="AB169" i="12"/>
  <c r="Z169" i="12"/>
  <c r="Z168" i="12"/>
  <c r="AB168" i="12" s="1"/>
  <c r="AB167" i="12"/>
  <c r="Z167" i="12"/>
  <c r="Z166" i="12"/>
  <c r="AB166" i="12" s="1"/>
  <c r="AB165" i="12"/>
  <c r="Z165" i="12"/>
  <c r="Z164" i="12"/>
  <c r="AB164" i="12" s="1"/>
  <c r="AB163" i="12"/>
  <c r="Z163" i="12"/>
  <c r="Z162" i="12"/>
  <c r="AB162" i="12" s="1"/>
  <c r="AB161" i="12"/>
  <c r="Z161" i="12"/>
  <c r="Z160" i="12"/>
  <c r="AB160" i="12" s="1"/>
  <c r="AB159" i="12"/>
  <c r="Z159" i="12"/>
  <c r="Z158" i="12"/>
  <c r="AB158" i="12" s="1"/>
  <c r="AB157" i="12"/>
  <c r="Z157" i="12"/>
  <c r="Z156" i="12"/>
  <c r="AB156" i="12" s="1"/>
  <c r="AB155" i="12"/>
  <c r="Z155" i="12"/>
  <c r="Z154" i="12"/>
  <c r="AB154" i="12" s="1"/>
  <c r="AB153" i="12"/>
  <c r="Z153" i="12"/>
  <c r="Z152" i="12"/>
  <c r="AB152" i="12" s="1"/>
  <c r="AB151" i="12"/>
  <c r="Z151" i="12"/>
  <c r="Z150" i="12"/>
  <c r="AB150" i="12" s="1"/>
  <c r="AB149" i="12"/>
  <c r="Z149" i="12"/>
  <c r="Z148" i="12"/>
  <c r="AB148" i="12" s="1"/>
  <c r="AB147" i="12"/>
  <c r="Z147" i="12"/>
  <c r="Z146" i="12"/>
  <c r="AB146" i="12" s="1"/>
  <c r="AB145" i="12"/>
  <c r="Z145" i="12"/>
  <c r="Z144" i="12"/>
  <c r="AB144" i="12" s="1"/>
  <c r="AB143" i="12"/>
  <c r="Z143" i="12"/>
  <c r="Z142" i="12"/>
  <c r="AB142" i="12" s="1"/>
  <c r="AB141" i="12"/>
  <c r="Z141" i="12"/>
  <c r="Z140" i="12"/>
  <c r="AB140" i="12" s="1"/>
  <c r="AB139" i="12"/>
  <c r="Z139" i="12"/>
  <c r="Z138" i="12"/>
  <c r="AB138" i="12" s="1"/>
  <c r="AB137" i="12"/>
  <c r="Z137" i="12"/>
  <c r="Z136" i="12"/>
  <c r="AB136" i="12" s="1"/>
  <c r="AB135" i="12"/>
  <c r="Z135" i="12"/>
  <c r="Z134" i="12"/>
  <c r="AB134" i="12" s="1"/>
  <c r="AB133" i="12"/>
  <c r="Z133" i="12"/>
  <c r="Z132" i="12"/>
  <c r="AB132" i="12" s="1"/>
  <c r="AB131" i="12"/>
  <c r="Z131" i="12"/>
  <c r="Z130" i="12"/>
  <c r="AB130" i="12" s="1"/>
  <c r="AB129" i="12"/>
  <c r="Z129" i="12"/>
  <c r="Z128" i="12"/>
  <c r="AB128" i="12" s="1"/>
  <c r="AB127" i="12"/>
  <c r="Z127" i="12"/>
  <c r="Z126" i="12"/>
  <c r="AB126" i="12" s="1"/>
  <c r="AB125" i="12"/>
  <c r="Z125" i="12"/>
  <c r="Z124" i="12"/>
  <c r="AB124" i="12" s="1"/>
  <c r="AB123" i="12"/>
  <c r="Z123" i="12"/>
  <c r="Z122" i="12"/>
  <c r="AB122" i="12" s="1"/>
  <c r="AB121" i="12"/>
  <c r="Z121" i="12"/>
  <c r="Z120" i="12"/>
  <c r="AB120" i="12" s="1"/>
  <c r="AB119" i="12"/>
  <c r="Z119" i="12"/>
  <c r="Z118" i="12"/>
  <c r="AB118" i="12" s="1"/>
  <c r="AB117" i="12"/>
  <c r="Z117" i="12"/>
  <c r="Z116" i="12"/>
  <c r="AB116" i="12" s="1"/>
  <c r="AB115" i="12"/>
  <c r="Z115" i="12"/>
  <c r="Z114" i="12"/>
  <c r="AB114" i="12" s="1"/>
  <c r="AB113" i="12"/>
  <c r="Z113" i="12"/>
  <c r="Z112" i="12"/>
  <c r="AB112" i="12" s="1"/>
  <c r="AB111" i="12"/>
  <c r="Z111" i="12"/>
  <c r="Z110" i="12"/>
  <c r="AB110" i="12" s="1"/>
  <c r="AB109" i="12"/>
  <c r="Z109" i="12"/>
  <c r="Z108" i="12"/>
  <c r="AB108" i="12" s="1"/>
  <c r="AB107" i="12"/>
  <c r="Z107" i="12"/>
  <c r="Z106" i="12"/>
  <c r="AB106" i="12" s="1"/>
  <c r="AB105" i="12"/>
  <c r="Z105" i="12"/>
  <c r="Z104" i="12"/>
  <c r="AB104" i="12" s="1"/>
  <c r="AB103" i="12"/>
  <c r="Z103" i="12"/>
  <c r="Z102" i="12"/>
  <c r="AB102" i="12" s="1"/>
  <c r="AB101" i="12"/>
  <c r="Z101" i="12"/>
  <c r="Z100" i="12"/>
  <c r="AB100" i="12" s="1"/>
  <c r="AB99" i="12"/>
  <c r="Z99" i="12"/>
  <c r="Z98" i="12"/>
  <c r="AB98" i="12" s="1"/>
  <c r="AB97" i="12"/>
  <c r="Z97" i="12"/>
  <c r="Z96" i="12"/>
  <c r="AB96" i="12" s="1"/>
  <c r="AB95" i="12"/>
  <c r="Z95" i="12"/>
  <c r="Z94" i="12"/>
  <c r="AB94" i="12" s="1"/>
  <c r="AB93" i="12"/>
  <c r="Z93" i="12"/>
  <c r="Z92" i="12"/>
  <c r="AB92" i="12" s="1"/>
  <c r="AB91" i="12"/>
  <c r="Z91" i="12"/>
  <c r="Z90" i="12"/>
  <c r="AB90" i="12" s="1"/>
  <c r="AB89" i="12"/>
  <c r="Z89" i="12"/>
  <c r="Z88" i="12"/>
  <c r="AB88" i="12" s="1"/>
  <c r="AB87" i="12"/>
  <c r="Z87" i="12"/>
  <c r="Z86" i="12"/>
  <c r="AB86" i="12" s="1"/>
  <c r="AB85" i="12"/>
  <c r="Z85" i="12"/>
  <c r="Z84" i="12"/>
  <c r="AB84" i="12" s="1"/>
  <c r="AB83" i="12"/>
  <c r="Z83" i="12"/>
  <c r="Z82" i="12"/>
  <c r="AB82" i="12" s="1"/>
  <c r="AB81" i="12"/>
  <c r="Z81" i="12"/>
  <c r="Z80" i="12"/>
  <c r="AB80" i="12" s="1"/>
  <c r="AB79" i="12"/>
  <c r="Z79" i="12"/>
  <c r="Z78" i="12"/>
  <c r="AB78" i="12" s="1"/>
  <c r="AB77" i="12"/>
  <c r="Z77" i="12"/>
  <c r="Z76" i="12"/>
  <c r="AB76" i="12" s="1"/>
  <c r="AB75" i="12"/>
  <c r="Z75" i="12"/>
  <c r="Z74" i="12"/>
  <c r="AB74" i="12" s="1"/>
  <c r="AB73" i="12"/>
  <c r="Z73" i="12"/>
  <c r="Z72" i="12"/>
  <c r="AB72" i="12" s="1"/>
  <c r="AB71" i="12"/>
  <c r="Z71" i="12"/>
  <c r="Z70" i="12"/>
  <c r="AB70" i="12" s="1"/>
  <c r="AB69" i="12"/>
  <c r="Z69" i="12"/>
  <c r="Z68" i="12"/>
  <c r="AB68" i="12" s="1"/>
  <c r="Z67" i="12"/>
  <c r="AB67" i="12" s="1"/>
  <c r="Z66" i="12"/>
  <c r="AB66" i="12" s="1"/>
  <c r="AB65" i="12"/>
  <c r="Z65" i="12"/>
  <c r="Z64" i="12"/>
  <c r="AB64" i="12" s="1"/>
  <c r="Z63" i="12"/>
  <c r="AB63" i="12" s="1"/>
  <c r="Z62" i="12"/>
  <c r="AB62" i="12" s="1"/>
  <c r="AB61" i="12"/>
  <c r="Z61" i="12"/>
  <c r="Z60" i="12"/>
  <c r="AB60" i="12" s="1"/>
  <c r="Z59" i="12"/>
  <c r="AB59" i="12" s="1"/>
  <c r="Z58" i="12"/>
  <c r="AB58" i="12" s="1"/>
  <c r="AB57" i="12"/>
  <c r="Z57" i="12"/>
  <c r="Z56" i="12"/>
  <c r="AB56" i="12" s="1"/>
  <c r="Z55" i="12"/>
  <c r="AB55" i="12" s="1"/>
  <c r="Z54" i="12"/>
  <c r="AB54" i="12" s="1"/>
  <c r="AB53" i="12"/>
  <c r="Z53" i="12"/>
  <c r="Z52" i="12"/>
  <c r="AB52" i="12" s="1"/>
  <c r="Z51" i="12"/>
  <c r="AB51" i="12" s="1"/>
  <c r="Z50" i="12"/>
  <c r="AB50" i="12" s="1"/>
  <c r="AB49" i="12"/>
  <c r="Z49" i="12"/>
  <c r="Z48" i="12"/>
  <c r="AB48" i="12" s="1"/>
  <c r="Z47" i="12"/>
  <c r="AB47" i="12" s="1"/>
  <c r="Z46" i="12"/>
  <c r="AB46" i="12" s="1"/>
  <c r="AB45" i="12"/>
  <c r="Z45" i="12"/>
  <c r="Z44" i="12"/>
  <c r="AB44" i="12" s="1"/>
  <c r="Z43" i="12"/>
  <c r="AB43" i="12" s="1"/>
  <c r="Z42" i="12"/>
  <c r="AB42" i="12" s="1"/>
  <c r="AB41" i="12"/>
  <c r="Z41" i="12"/>
  <c r="Z40" i="12"/>
  <c r="AB40" i="12" s="1"/>
  <c r="Z39" i="12"/>
  <c r="AB39" i="12" s="1"/>
  <c r="Z38" i="12"/>
  <c r="AB38" i="12" s="1"/>
  <c r="AB37" i="12"/>
  <c r="Z37" i="12"/>
  <c r="Z36" i="12"/>
  <c r="AB36" i="12" s="1"/>
  <c r="Z35" i="12"/>
  <c r="AB35" i="12" s="1"/>
  <c r="Z34" i="12"/>
  <c r="AB34" i="12" s="1"/>
  <c r="AB33" i="12"/>
  <c r="Z33" i="12"/>
  <c r="AB32" i="12"/>
  <c r="Z32" i="12"/>
  <c r="AB31" i="12"/>
  <c r="Z31" i="12"/>
  <c r="AB30" i="12"/>
  <c r="Z30" i="12"/>
  <c r="AB29" i="12"/>
  <c r="Z29" i="12"/>
  <c r="AB28" i="12"/>
  <c r="Z28" i="12"/>
  <c r="AB27" i="12"/>
  <c r="Z27" i="12"/>
  <c r="AB26" i="12"/>
  <c r="Z26" i="12"/>
  <c r="AB25" i="12"/>
  <c r="Z25" i="12"/>
  <c r="AB24" i="12"/>
  <c r="Z24" i="12"/>
  <c r="AB23" i="12"/>
  <c r="Z23" i="12"/>
  <c r="AB22" i="12"/>
  <c r="Z22" i="12"/>
  <c r="AB21" i="12"/>
  <c r="Z21" i="12"/>
  <c r="AB20" i="12"/>
  <c r="Z20" i="12"/>
  <c r="AB19" i="12"/>
  <c r="Z19" i="12"/>
  <c r="AB18" i="12"/>
  <c r="Z18" i="12"/>
  <c r="AB17" i="12"/>
  <c r="Z17" i="12"/>
  <c r="AB16" i="12"/>
  <c r="Z16" i="12"/>
  <c r="AB15" i="12"/>
  <c r="Z15" i="12"/>
  <c r="AB14" i="12"/>
  <c r="Z14" i="12"/>
  <c r="AB13" i="12"/>
  <c r="Z13" i="12"/>
  <c r="AB12" i="12"/>
  <c r="Z12" i="12"/>
  <c r="AB11" i="12"/>
  <c r="Z11" i="12"/>
  <c r="AB10" i="12"/>
  <c r="Z10" i="12"/>
  <c r="AB9" i="12"/>
  <c r="Z9" i="12"/>
  <c r="AB8" i="12"/>
  <c r="Z8" i="12"/>
  <c r="AB7" i="12"/>
  <c r="Z7" i="12"/>
  <c r="AB6" i="12"/>
  <c r="Z6" i="12"/>
  <c r="AB5" i="12"/>
  <c r="Z5" i="12"/>
  <c r="AB4" i="12"/>
  <c r="Z4" i="12"/>
  <c r="AB3" i="12"/>
  <c r="Z3" i="12"/>
  <c r="AB2" i="12"/>
  <c r="Z2" i="12"/>
  <c r="Z183" i="11" l="1"/>
  <c r="AB183" i="11" s="1"/>
  <c r="Z182" i="11"/>
  <c r="AB182" i="11" s="1"/>
  <c r="Z181" i="11"/>
  <c r="AB181" i="11" s="1"/>
  <c r="Z180" i="11"/>
  <c r="AB180" i="11" s="1"/>
  <c r="Z179" i="11"/>
  <c r="AB179" i="11" s="1"/>
  <c r="Z178" i="11"/>
  <c r="AB178" i="11" s="1"/>
  <c r="Z177" i="11"/>
  <c r="AB177" i="11" s="1"/>
  <c r="Z176" i="11"/>
  <c r="AB176" i="11" s="1"/>
  <c r="Z175" i="11"/>
  <c r="AB175" i="11" s="1"/>
  <c r="Z174" i="11"/>
  <c r="AB174" i="11" s="1"/>
  <c r="Z173" i="11"/>
  <c r="AB173" i="11" s="1"/>
  <c r="Z172" i="11"/>
  <c r="AB172" i="11" s="1"/>
  <c r="Z171" i="11"/>
  <c r="AB171" i="11" s="1"/>
  <c r="Z170" i="11"/>
  <c r="AB170" i="11" s="1"/>
  <c r="Z169" i="11"/>
  <c r="AB169" i="11" s="1"/>
  <c r="Z168" i="11"/>
  <c r="AB168" i="11" s="1"/>
  <c r="Z167" i="11"/>
  <c r="AB167" i="11" s="1"/>
  <c r="Z166" i="11"/>
  <c r="AB166" i="11" s="1"/>
  <c r="Z165" i="11"/>
  <c r="AB165" i="11" s="1"/>
  <c r="Z164" i="11"/>
  <c r="AB164" i="11" s="1"/>
  <c r="Z163" i="11"/>
  <c r="AB163" i="11" s="1"/>
  <c r="Z162" i="11"/>
  <c r="AB162" i="11" s="1"/>
  <c r="Z161" i="11"/>
  <c r="AB161" i="11" s="1"/>
  <c r="Z160" i="11"/>
  <c r="AB160" i="11" s="1"/>
  <c r="Z159" i="11"/>
  <c r="AB159" i="11" s="1"/>
  <c r="Z158" i="11"/>
  <c r="AB158" i="11" s="1"/>
  <c r="Z157" i="11"/>
  <c r="AB157" i="11" s="1"/>
  <c r="Z156" i="11"/>
  <c r="AB156" i="11" s="1"/>
  <c r="Z155" i="11"/>
  <c r="AB155" i="11" s="1"/>
  <c r="Z154" i="11"/>
  <c r="AB154" i="11" s="1"/>
  <c r="Z153" i="11"/>
  <c r="AB153" i="11" s="1"/>
  <c r="Z152" i="11"/>
  <c r="AB152" i="11" s="1"/>
  <c r="Z151" i="11"/>
  <c r="AB151" i="11" s="1"/>
  <c r="Z150" i="11"/>
  <c r="AB150" i="11" s="1"/>
  <c r="Z149" i="11"/>
  <c r="AB149" i="11" s="1"/>
  <c r="Z148" i="11"/>
  <c r="AB148" i="11" s="1"/>
  <c r="Z147" i="11"/>
  <c r="AB147" i="11" s="1"/>
  <c r="Z146" i="11"/>
  <c r="AB146" i="11" s="1"/>
  <c r="Z145" i="11"/>
  <c r="AB145" i="11" s="1"/>
  <c r="Z144" i="11"/>
  <c r="AB144" i="11" s="1"/>
  <c r="Z143" i="11"/>
  <c r="AB143" i="11" s="1"/>
  <c r="Z142" i="11"/>
  <c r="AB142" i="11" s="1"/>
  <c r="Z141" i="11"/>
  <c r="AB141" i="11" s="1"/>
  <c r="Z140" i="11"/>
  <c r="AB140" i="11" s="1"/>
  <c r="Z139" i="11"/>
  <c r="AB139" i="11" s="1"/>
  <c r="Z138" i="11"/>
  <c r="AB138" i="11" s="1"/>
  <c r="Z137" i="11"/>
  <c r="AB137" i="11" s="1"/>
  <c r="Z136" i="11"/>
  <c r="AB136" i="11" s="1"/>
  <c r="Z135" i="11"/>
  <c r="AB135" i="11" s="1"/>
  <c r="Z134" i="11"/>
  <c r="AB134" i="11" s="1"/>
  <c r="Z133" i="11"/>
  <c r="AB133" i="11" s="1"/>
  <c r="Z132" i="11"/>
  <c r="AB132" i="11" s="1"/>
  <c r="Z131" i="11"/>
  <c r="AB131" i="11" s="1"/>
  <c r="Z130" i="11"/>
  <c r="AB130" i="11" s="1"/>
  <c r="Z129" i="11"/>
  <c r="AB129" i="11" s="1"/>
  <c r="Z128" i="11"/>
  <c r="AB128" i="11" s="1"/>
  <c r="Z127" i="11"/>
  <c r="AB127" i="11" s="1"/>
  <c r="Z126" i="11"/>
  <c r="AB126" i="11" s="1"/>
  <c r="Z125" i="11"/>
  <c r="AB125" i="11" s="1"/>
  <c r="Z124" i="11"/>
  <c r="AB124" i="11" s="1"/>
  <c r="Z123" i="11"/>
  <c r="AB123" i="11" s="1"/>
  <c r="Z122" i="11"/>
  <c r="AB122" i="11" s="1"/>
  <c r="Z121" i="11"/>
  <c r="AB121" i="11" s="1"/>
  <c r="Z120" i="11"/>
  <c r="AB120" i="11" s="1"/>
  <c r="Z119" i="11"/>
  <c r="AB119" i="11" s="1"/>
  <c r="Z118" i="11"/>
  <c r="AB118" i="11" s="1"/>
  <c r="Z117" i="11"/>
  <c r="AB117" i="11" s="1"/>
  <c r="Z116" i="11"/>
  <c r="AB116" i="11" s="1"/>
  <c r="Z115" i="11"/>
  <c r="AB115" i="11" s="1"/>
  <c r="Z114" i="11"/>
  <c r="AB114" i="11" s="1"/>
  <c r="Z113" i="11"/>
  <c r="AB113" i="11" s="1"/>
  <c r="Z112" i="11"/>
  <c r="AB112" i="11" s="1"/>
  <c r="Z111" i="11"/>
  <c r="AB111" i="11" s="1"/>
  <c r="Z110" i="11"/>
  <c r="AB110" i="11" s="1"/>
  <c r="Z109" i="11"/>
  <c r="AB109" i="11" s="1"/>
  <c r="Z108" i="11"/>
  <c r="AB108" i="11" s="1"/>
  <c r="Z107" i="11"/>
  <c r="AB107" i="11" s="1"/>
  <c r="Z106" i="11"/>
  <c r="AB106" i="11" s="1"/>
  <c r="Z105" i="11"/>
  <c r="AB105" i="11" s="1"/>
  <c r="Z104" i="11"/>
  <c r="AB104" i="11" s="1"/>
  <c r="Z103" i="11"/>
  <c r="AB103" i="11" s="1"/>
  <c r="Z102" i="11"/>
  <c r="AB102" i="11" s="1"/>
  <c r="Z101" i="11"/>
  <c r="AB101" i="11" s="1"/>
  <c r="Z100" i="11"/>
  <c r="AB100" i="11" s="1"/>
  <c r="Z99" i="11"/>
  <c r="AB99" i="11" s="1"/>
  <c r="Z98" i="11"/>
  <c r="AB98" i="11" s="1"/>
  <c r="Z97" i="11"/>
  <c r="AB97" i="11" s="1"/>
  <c r="Z96" i="11"/>
  <c r="AB96" i="11" s="1"/>
  <c r="Z95" i="11"/>
  <c r="AB95" i="11" s="1"/>
  <c r="Z94" i="11"/>
  <c r="AB94" i="11" s="1"/>
  <c r="Z93" i="11"/>
  <c r="AB93" i="11" s="1"/>
  <c r="Z92" i="11"/>
  <c r="AB92" i="11" s="1"/>
  <c r="Z91" i="11"/>
  <c r="AB91" i="11" s="1"/>
  <c r="Z90" i="11"/>
  <c r="AB90" i="11" s="1"/>
  <c r="Z89" i="11"/>
  <c r="AB89" i="11" s="1"/>
  <c r="Z88" i="11"/>
  <c r="AB88" i="11" s="1"/>
  <c r="Z87" i="11"/>
  <c r="AB87" i="11" s="1"/>
  <c r="Z86" i="11"/>
  <c r="AB86" i="11" s="1"/>
  <c r="Z85" i="11"/>
  <c r="AB85" i="11" s="1"/>
  <c r="Z84" i="11"/>
  <c r="AB84" i="11" s="1"/>
  <c r="Z83" i="11"/>
  <c r="AB83" i="11" s="1"/>
  <c r="Z82" i="11"/>
  <c r="AB82" i="11" s="1"/>
  <c r="Z81" i="11"/>
  <c r="AB81" i="11" s="1"/>
  <c r="Z80" i="11"/>
  <c r="AB80" i="11" s="1"/>
  <c r="Z79" i="11"/>
  <c r="AB79" i="11" s="1"/>
  <c r="Z78" i="11"/>
  <c r="AB78" i="11" s="1"/>
  <c r="Z77" i="11"/>
  <c r="AB77" i="11" s="1"/>
  <c r="Z76" i="11"/>
  <c r="AB76" i="11" s="1"/>
  <c r="Z75" i="11"/>
  <c r="AB75" i="11" s="1"/>
  <c r="Z74" i="11"/>
  <c r="AB74" i="11" s="1"/>
  <c r="Z73" i="11"/>
  <c r="AB73" i="11" s="1"/>
  <c r="Z72" i="11"/>
  <c r="AB72" i="11" s="1"/>
  <c r="Z71" i="11"/>
  <c r="AB71" i="11" s="1"/>
  <c r="Z70" i="11"/>
  <c r="AB70" i="11" s="1"/>
  <c r="Z69" i="11"/>
  <c r="AB69" i="11" s="1"/>
  <c r="Z68" i="11"/>
  <c r="AB68" i="11" s="1"/>
  <c r="Z67" i="11"/>
  <c r="AB67" i="11" s="1"/>
  <c r="Z66" i="11"/>
  <c r="AB66" i="11" s="1"/>
  <c r="Z65" i="11"/>
  <c r="AB65" i="11" s="1"/>
  <c r="Z64" i="11"/>
  <c r="AB64" i="11" s="1"/>
  <c r="Z63" i="11"/>
  <c r="AB63" i="11" s="1"/>
  <c r="Z62" i="11"/>
  <c r="AB62" i="11" s="1"/>
  <c r="Z61" i="11"/>
  <c r="AB61" i="11" s="1"/>
  <c r="Z60" i="11"/>
  <c r="AB60" i="11" s="1"/>
  <c r="Z59" i="11"/>
  <c r="AB59" i="11" s="1"/>
  <c r="Z58" i="11"/>
  <c r="AB58" i="11" s="1"/>
  <c r="Z57" i="11"/>
  <c r="AB57" i="11" s="1"/>
  <c r="Z56" i="11"/>
  <c r="AB56" i="11" s="1"/>
  <c r="Z55" i="11"/>
  <c r="AB55" i="11" s="1"/>
  <c r="Z54" i="11"/>
  <c r="AB54" i="11" s="1"/>
  <c r="Z53" i="11"/>
  <c r="AB53" i="11" s="1"/>
  <c r="Z52" i="11"/>
  <c r="AB52" i="11" s="1"/>
  <c r="Z51" i="11"/>
  <c r="AB51" i="11" s="1"/>
  <c r="Z50" i="11"/>
  <c r="AB50" i="11" s="1"/>
  <c r="Z49" i="11"/>
  <c r="AB49" i="11" s="1"/>
  <c r="Z48" i="11"/>
  <c r="AB48" i="11" s="1"/>
  <c r="Z47" i="11"/>
  <c r="AB47" i="11" s="1"/>
  <c r="Z46" i="11"/>
  <c r="AB46" i="11" s="1"/>
  <c r="Z45" i="11"/>
  <c r="AB45" i="11" s="1"/>
  <c r="Z44" i="11"/>
  <c r="AB44" i="11" s="1"/>
  <c r="Z43" i="11"/>
  <c r="AB43" i="11" s="1"/>
  <c r="Z42" i="11"/>
  <c r="AB42" i="11" s="1"/>
  <c r="Z41" i="11"/>
  <c r="AB41" i="11" s="1"/>
  <c r="Z40" i="11"/>
  <c r="AB40" i="11" s="1"/>
  <c r="Z39" i="11"/>
  <c r="AB39" i="11" s="1"/>
  <c r="Z38" i="11"/>
  <c r="AB38" i="11" s="1"/>
  <c r="Z37" i="11"/>
  <c r="AB37" i="11" s="1"/>
  <c r="Z36" i="11"/>
  <c r="AB36" i="11" s="1"/>
  <c r="Z35" i="11"/>
  <c r="AB35" i="11" s="1"/>
  <c r="Z34" i="11"/>
  <c r="AB34" i="11" s="1"/>
  <c r="Z33" i="11"/>
  <c r="AB33" i="11" s="1"/>
  <c r="Z32" i="11"/>
  <c r="AB32" i="11" s="1"/>
  <c r="Z31" i="11"/>
  <c r="AB31" i="11" s="1"/>
  <c r="Z30" i="11"/>
  <c r="AB30" i="11" s="1"/>
  <c r="Z29" i="11"/>
  <c r="AB29" i="11" s="1"/>
  <c r="Z28" i="11"/>
  <c r="AB28" i="11" s="1"/>
  <c r="Z27" i="11"/>
  <c r="AB27" i="11" s="1"/>
  <c r="Z26" i="11"/>
  <c r="AB26" i="11" s="1"/>
  <c r="Z25" i="11"/>
  <c r="AB25" i="11" s="1"/>
  <c r="Z24" i="11"/>
  <c r="AB24" i="11" s="1"/>
  <c r="Z23" i="11"/>
  <c r="AB23" i="11" s="1"/>
  <c r="Z22" i="11"/>
  <c r="AB22" i="11" s="1"/>
  <c r="Z21" i="11"/>
  <c r="AB21" i="11" s="1"/>
  <c r="Z20" i="11"/>
  <c r="AB20" i="11" s="1"/>
  <c r="Z19" i="11"/>
  <c r="AB19" i="11" s="1"/>
  <c r="Z18" i="11"/>
  <c r="AB18" i="11" s="1"/>
  <c r="Z17" i="11"/>
  <c r="AB17" i="11" s="1"/>
  <c r="Z16" i="11"/>
  <c r="AB16" i="11" s="1"/>
  <c r="Z15" i="11"/>
  <c r="AB15" i="11" s="1"/>
  <c r="Z14" i="11"/>
  <c r="AB14" i="11" s="1"/>
  <c r="Z13" i="11"/>
  <c r="AB13" i="11" s="1"/>
  <c r="Z12" i="11"/>
  <c r="AB12" i="11" s="1"/>
  <c r="Z11" i="11"/>
  <c r="AB11" i="11" s="1"/>
  <c r="Z10" i="11"/>
  <c r="AB10" i="11" s="1"/>
  <c r="Z9" i="11"/>
  <c r="AB9" i="11" s="1"/>
  <c r="Z8" i="11"/>
  <c r="AB8" i="11" s="1"/>
  <c r="Z7" i="11"/>
  <c r="AB7" i="11" s="1"/>
  <c r="Z6" i="11"/>
  <c r="AB6" i="11" s="1"/>
  <c r="Z5" i="11"/>
  <c r="AB5" i="11" s="1"/>
  <c r="Z4" i="11"/>
  <c r="AB4" i="11" s="1"/>
  <c r="Z3" i="11"/>
  <c r="AB3" i="11" s="1"/>
  <c r="Z2" i="11"/>
  <c r="AB2" i="11" s="1"/>
  <c r="Z2" i="10" l="1"/>
  <c r="AB2" i="10"/>
  <c r="Z3" i="10"/>
  <c r="AB3" i="10"/>
  <c r="Z4" i="10"/>
  <c r="AB4" i="10"/>
  <c r="Z5" i="10"/>
  <c r="AB5" i="10"/>
  <c r="Z6" i="10"/>
  <c r="AB6" i="10"/>
  <c r="Z7" i="10"/>
  <c r="AB7" i="10"/>
  <c r="Z8" i="10"/>
  <c r="AB8" i="10"/>
  <c r="Z9" i="10"/>
  <c r="AB9" i="10"/>
  <c r="Z10" i="10"/>
  <c r="AB10" i="10"/>
  <c r="Z11" i="10"/>
  <c r="AB11" i="10"/>
  <c r="Z12" i="10"/>
  <c r="AB12" i="10"/>
  <c r="Z13" i="10"/>
  <c r="AB13" i="10"/>
  <c r="Z14" i="10"/>
  <c r="AB14" i="10"/>
  <c r="Z15" i="10"/>
  <c r="AB15" i="10"/>
  <c r="Z16" i="10"/>
  <c r="AB16" i="10"/>
  <c r="Z17" i="10"/>
  <c r="AB17" i="10"/>
  <c r="Z18" i="10"/>
  <c r="AB18" i="10"/>
  <c r="Z19" i="10"/>
  <c r="AB19" i="10"/>
  <c r="Z20" i="10"/>
  <c r="AB20" i="10"/>
  <c r="Z21" i="10"/>
  <c r="AB21" i="10"/>
  <c r="Z22" i="10"/>
  <c r="AB22" i="10"/>
  <c r="Z23" i="10"/>
  <c r="AB23" i="10"/>
  <c r="Z24" i="10"/>
  <c r="AB24" i="10"/>
  <c r="Z25" i="10"/>
  <c r="AB25" i="10"/>
  <c r="Z26" i="10"/>
  <c r="AB26" i="10"/>
  <c r="Z27" i="10"/>
  <c r="AB27" i="10"/>
  <c r="Z28" i="10"/>
  <c r="AB28" i="10"/>
  <c r="Z29" i="10"/>
  <c r="AB29" i="10"/>
  <c r="Z30" i="10"/>
  <c r="AB30" i="10"/>
  <c r="Z31" i="10"/>
  <c r="AB31" i="10"/>
  <c r="Z32" i="10"/>
  <c r="AB32" i="10"/>
  <c r="Z33" i="10"/>
  <c r="AB33" i="10"/>
  <c r="Z34" i="10"/>
  <c r="AB34" i="10"/>
  <c r="Z35" i="10"/>
  <c r="AB35" i="10"/>
  <c r="Z36" i="10"/>
  <c r="AB36" i="10"/>
  <c r="Z37" i="10"/>
  <c r="AB37" i="10"/>
  <c r="Z38" i="10"/>
  <c r="AB38" i="10"/>
  <c r="Z39" i="10"/>
  <c r="AB39" i="10"/>
  <c r="Z40" i="10"/>
  <c r="AB40" i="10"/>
  <c r="Z41" i="10"/>
  <c r="AB41" i="10"/>
  <c r="Z42" i="10"/>
  <c r="AB42" i="10"/>
  <c r="Z43" i="10"/>
  <c r="AB43" i="10"/>
  <c r="Z44" i="10"/>
  <c r="AB44" i="10"/>
  <c r="Z45" i="10"/>
  <c r="AB45" i="10"/>
  <c r="Z46" i="10"/>
  <c r="AB46" i="10"/>
  <c r="Z47" i="10"/>
  <c r="AB47" i="10"/>
  <c r="Z48" i="10"/>
  <c r="AB48" i="10"/>
  <c r="Z49" i="10"/>
  <c r="AB49" i="10"/>
  <c r="Z50" i="10"/>
  <c r="AB50" i="10"/>
  <c r="Z51" i="10"/>
  <c r="AB51" i="10"/>
  <c r="Z52" i="10"/>
  <c r="AB52" i="10"/>
  <c r="Z53" i="10"/>
  <c r="AB53" i="10"/>
  <c r="Z54" i="10"/>
  <c r="AB54" i="10"/>
  <c r="Z55" i="10"/>
  <c r="AB55" i="10"/>
  <c r="Z56" i="10"/>
  <c r="AB56" i="10"/>
  <c r="Z57" i="10"/>
  <c r="AB57" i="10"/>
  <c r="Z58" i="10"/>
  <c r="AB58" i="10"/>
  <c r="Z59" i="10"/>
  <c r="AB59" i="10"/>
  <c r="Z60" i="10"/>
  <c r="AB60" i="10"/>
  <c r="Z61" i="10"/>
  <c r="AB61" i="10"/>
  <c r="Z62" i="10"/>
  <c r="AB62" i="10"/>
  <c r="Z63" i="10"/>
  <c r="AB63" i="10"/>
  <c r="Z64" i="10"/>
  <c r="AB64" i="10"/>
  <c r="Z65" i="10"/>
  <c r="AB65" i="10"/>
  <c r="Z66" i="10"/>
  <c r="AB66" i="10"/>
  <c r="Z67" i="10"/>
  <c r="AB67" i="10"/>
  <c r="Z68" i="10"/>
  <c r="AB68" i="10"/>
  <c r="Z69" i="10"/>
  <c r="AB69" i="10"/>
  <c r="Z70" i="10"/>
  <c r="AB70" i="10"/>
  <c r="Z71" i="10"/>
  <c r="AB71" i="10"/>
  <c r="Z72" i="10"/>
  <c r="AB72" i="10"/>
  <c r="Z73" i="10"/>
  <c r="AB73" i="10"/>
  <c r="Z74" i="10"/>
  <c r="AB74" i="10"/>
  <c r="Z75" i="10"/>
  <c r="AB75" i="10"/>
  <c r="Z76" i="10"/>
  <c r="AB76" i="10"/>
  <c r="Z77" i="10"/>
  <c r="AB77" i="10"/>
  <c r="Z78" i="10"/>
  <c r="AB78" i="10"/>
  <c r="Z79" i="10"/>
  <c r="AB79" i="10"/>
  <c r="Z80" i="10"/>
  <c r="AB80" i="10"/>
  <c r="Z81" i="10"/>
  <c r="AB81" i="10"/>
  <c r="Z82" i="10"/>
  <c r="AB82" i="10"/>
  <c r="Z83" i="10"/>
  <c r="AB83" i="10"/>
  <c r="Z84" i="10"/>
  <c r="AB84" i="10"/>
  <c r="Z85" i="10"/>
  <c r="AB85" i="10"/>
  <c r="Z86" i="10"/>
  <c r="AB86" i="10"/>
  <c r="Z87" i="10"/>
  <c r="AB87" i="10"/>
  <c r="Z88" i="10"/>
  <c r="AB88" i="10"/>
  <c r="Z89" i="10"/>
  <c r="AB89" i="10"/>
  <c r="Z90" i="10"/>
  <c r="AB90" i="10"/>
  <c r="Z91" i="10"/>
  <c r="AB91" i="10"/>
  <c r="Z92" i="10"/>
  <c r="AB92" i="10"/>
  <c r="Z93" i="10"/>
  <c r="AB93" i="10"/>
  <c r="Z94" i="10"/>
  <c r="AB94" i="10"/>
  <c r="Z95" i="10"/>
  <c r="AB95" i="10"/>
  <c r="Z96" i="10"/>
  <c r="AB96" i="10"/>
  <c r="Z97" i="10"/>
  <c r="AB97" i="10"/>
  <c r="Z98" i="10"/>
  <c r="AB98" i="10"/>
  <c r="Z99" i="10"/>
  <c r="AB99" i="10"/>
  <c r="Z100" i="10"/>
  <c r="AB100" i="10"/>
  <c r="Z101" i="10"/>
  <c r="AB101" i="10"/>
  <c r="Z102" i="10"/>
  <c r="AB102" i="10"/>
  <c r="Z103" i="10"/>
  <c r="AB103" i="10"/>
  <c r="Z104" i="10"/>
  <c r="AB104" i="10"/>
  <c r="Z105" i="10"/>
  <c r="AB105" i="10"/>
  <c r="Z106" i="10"/>
  <c r="AB106" i="10"/>
  <c r="Z107" i="10"/>
  <c r="AB107" i="10"/>
  <c r="Z108" i="10"/>
  <c r="AB108" i="10"/>
  <c r="Z109" i="10"/>
  <c r="AB109" i="10"/>
  <c r="Z110" i="10"/>
  <c r="AB110" i="10"/>
  <c r="Z111" i="10"/>
  <c r="AB111" i="10"/>
  <c r="Z112" i="10"/>
  <c r="AB112" i="10"/>
  <c r="Z113" i="10"/>
  <c r="AB113" i="10"/>
  <c r="Z114" i="10"/>
  <c r="AB114" i="10"/>
  <c r="Z115" i="10"/>
  <c r="AB115" i="10"/>
  <c r="Z116" i="10"/>
  <c r="AB116" i="10"/>
  <c r="Z117" i="10"/>
  <c r="AB117" i="10"/>
  <c r="Z118" i="10"/>
  <c r="AB118" i="10"/>
  <c r="Z119" i="10"/>
  <c r="AB119" i="10"/>
  <c r="Z120" i="10"/>
  <c r="AB120" i="10"/>
  <c r="Z121" i="10"/>
  <c r="AB121" i="10"/>
  <c r="Z122" i="10"/>
  <c r="AB122" i="10"/>
  <c r="Z123" i="10"/>
  <c r="AB123" i="10"/>
  <c r="Z124" i="10"/>
  <c r="AB124" i="10"/>
  <c r="Z125" i="10"/>
  <c r="AB125" i="10"/>
  <c r="Z126" i="10"/>
  <c r="AB126" i="10"/>
  <c r="Z127" i="10"/>
  <c r="AB127" i="10"/>
  <c r="Z128" i="10"/>
  <c r="AB128" i="10"/>
  <c r="Z129" i="10"/>
  <c r="AB129" i="10"/>
  <c r="Z130" i="10"/>
  <c r="AB130" i="10"/>
  <c r="Z131" i="10"/>
  <c r="AB131" i="10"/>
  <c r="Z132" i="10"/>
  <c r="AB132" i="10"/>
  <c r="Z133" i="10"/>
  <c r="AB133" i="10"/>
  <c r="Z134" i="10"/>
  <c r="AB134" i="10"/>
  <c r="Z135" i="10"/>
  <c r="AB135" i="10"/>
  <c r="Z136" i="10"/>
  <c r="AB136" i="10"/>
  <c r="Z137" i="10"/>
  <c r="AB137" i="10"/>
  <c r="Z138" i="10"/>
  <c r="AB138" i="10"/>
  <c r="Z139" i="10"/>
  <c r="AB139" i="10"/>
  <c r="Z140" i="10"/>
  <c r="AB140" i="10"/>
  <c r="Z141" i="10"/>
  <c r="AB141" i="10"/>
  <c r="Z142" i="10"/>
  <c r="AB142" i="10"/>
  <c r="Z143" i="10"/>
  <c r="AB143" i="10"/>
  <c r="Z144" i="10"/>
  <c r="AB144" i="10"/>
  <c r="Z145" i="10"/>
  <c r="AB145" i="10"/>
  <c r="Z146" i="10"/>
  <c r="AB146" i="10"/>
  <c r="Z147" i="10"/>
  <c r="AB147" i="10"/>
  <c r="Z148" i="10"/>
  <c r="AB148" i="10"/>
  <c r="Z149" i="10"/>
  <c r="AB149" i="10"/>
  <c r="Z150" i="10"/>
  <c r="AB150" i="10"/>
  <c r="Z151" i="10"/>
  <c r="AB151" i="10"/>
  <c r="Z152" i="10"/>
  <c r="AB152" i="10"/>
  <c r="Z153" i="10"/>
  <c r="AB153" i="10"/>
  <c r="Z154" i="10"/>
  <c r="AB154" i="10"/>
  <c r="Z155" i="10"/>
  <c r="AB155" i="10"/>
  <c r="Z156" i="10"/>
  <c r="AB156" i="10"/>
  <c r="Z157" i="10"/>
  <c r="AB157" i="10"/>
  <c r="Z158" i="10"/>
  <c r="AB158" i="10"/>
  <c r="Z159" i="10"/>
  <c r="AB159" i="10"/>
  <c r="Z160" i="10"/>
  <c r="AB160" i="10"/>
  <c r="Z161" i="10"/>
  <c r="AB161" i="10"/>
  <c r="Z162" i="10"/>
  <c r="AB162" i="10"/>
  <c r="Z163" i="10"/>
  <c r="AB163" i="10"/>
  <c r="Z164" i="10"/>
  <c r="AB164" i="10"/>
  <c r="Z165" i="10"/>
  <c r="AB165" i="10"/>
  <c r="Z166" i="10"/>
  <c r="AB166" i="10"/>
  <c r="Z167" i="10"/>
  <c r="AB167" i="10"/>
  <c r="Z168" i="10"/>
  <c r="AB168" i="10"/>
  <c r="Z169" i="10"/>
  <c r="AB169" i="10"/>
  <c r="Z170" i="10"/>
  <c r="AB170" i="10"/>
  <c r="J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F359" i="8"/>
  <c r="G359" i="8"/>
  <c r="H359" i="8"/>
  <c r="I359" i="8"/>
  <c r="L359" i="8"/>
  <c r="M359" i="8"/>
  <c r="N359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AF2" i="7"/>
  <c r="AF3" i="7"/>
  <c r="AF4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AF98" i="7"/>
  <c r="AF99" i="7"/>
  <c r="AF100" i="7"/>
  <c r="AF101" i="7"/>
  <c r="AF102" i="7"/>
  <c r="AF103" i="7"/>
  <c r="AF104" i="7"/>
  <c r="AF105" i="7"/>
  <c r="AF106" i="7"/>
  <c r="AF107" i="7"/>
  <c r="AF108" i="7"/>
  <c r="AF109" i="7"/>
  <c r="AF110" i="7"/>
  <c r="AF111" i="7"/>
  <c r="AF112" i="7"/>
  <c r="AF113" i="7"/>
  <c r="AF114" i="7"/>
  <c r="AF115" i="7"/>
  <c r="AF116" i="7"/>
  <c r="AF117" i="7"/>
  <c r="AF118" i="7"/>
  <c r="AF119" i="7"/>
  <c r="AF120" i="7"/>
  <c r="AF121" i="7"/>
  <c r="AF122" i="7"/>
  <c r="AF123" i="7"/>
  <c r="AF124" i="7"/>
  <c r="AF125" i="7"/>
  <c r="AF126" i="7"/>
  <c r="AF127" i="7"/>
  <c r="AF128" i="7"/>
  <c r="AF129" i="7"/>
  <c r="AF130" i="7"/>
  <c r="AF131" i="7"/>
  <c r="AF132" i="7"/>
  <c r="AF133" i="7"/>
  <c r="AF134" i="7"/>
  <c r="AF135" i="7"/>
  <c r="AF136" i="7"/>
  <c r="AF137" i="7"/>
  <c r="AF138" i="7"/>
  <c r="AF139" i="7"/>
  <c r="AF140" i="7"/>
  <c r="AF141" i="7"/>
  <c r="AF142" i="7"/>
  <c r="AF143" i="7"/>
  <c r="AF144" i="7"/>
  <c r="AF145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6" i="7"/>
  <c r="AF167" i="7"/>
  <c r="AF168" i="7"/>
  <c r="AF169" i="7"/>
  <c r="AF170" i="7"/>
  <c r="AF171" i="7"/>
  <c r="AF172" i="7"/>
  <c r="AF173" i="7"/>
  <c r="AF174" i="7"/>
  <c r="AF175" i="7"/>
  <c r="AF176" i="7"/>
  <c r="AF177" i="7"/>
  <c r="AF178" i="7"/>
  <c r="AF179" i="7"/>
  <c r="AF180" i="7"/>
  <c r="AF181" i="7"/>
  <c r="AF182" i="7"/>
  <c r="AF183" i="7"/>
  <c r="AF184" i="7"/>
  <c r="AF185" i="7"/>
  <c r="AF186" i="7"/>
  <c r="AF187" i="7"/>
  <c r="AF188" i="7"/>
  <c r="AF189" i="7"/>
  <c r="AF190" i="7"/>
  <c r="AF191" i="7"/>
  <c r="AF192" i="7"/>
  <c r="AF193" i="7"/>
  <c r="AF194" i="7"/>
  <c r="AF195" i="7"/>
  <c r="AF196" i="7"/>
  <c r="AF197" i="7"/>
  <c r="AF198" i="7"/>
  <c r="AF199" i="7"/>
  <c r="AF200" i="7"/>
  <c r="AF201" i="7"/>
  <c r="AF202" i="7"/>
  <c r="AF203" i="7"/>
  <c r="AF204" i="7"/>
  <c r="AF205" i="7"/>
  <c r="AF206" i="7"/>
  <c r="AF207" i="7"/>
  <c r="AF208" i="7"/>
  <c r="AF209" i="7"/>
  <c r="AF210" i="7"/>
  <c r="AF211" i="7"/>
  <c r="AF212" i="7"/>
  <c r="AF213" i="7"/>
  <c r="AF214" i="7"/>
  <c r="AF215" i="7"/>
  <c r="AF216" i="7"/>
  <c r="AF217" i="7"/>
  <c r="AF218" i="7"/>
  <c r="AF219" i="7"/>
  <c r="AF220" i="7"/>
  <c r="AF221" i="7"/>
  <c r="AF222" i="7"/>
  <c r="AF223" i="7"/>
  <c r="AF224" i="7"/>
  <c r="AF225" i="7"/>
  <c r="AF226" i="7"/>
  <c r="AF227" i="7"/>
  <c r="AF228" i="7"/>
  <c r="AF229" i="7"/>
  <c r="AF230" i="7"/>
  <c r="AF231" i="7"/>
  <c r="AF232" i="7"/>
  <c r="AF233" i="7"/>
  <c r="AF234" i="7"/>
  <c r="AF235" i="7"/>
  <c r="AF236" i="7"/>
  <c r="AF237" i="7"/>
  <c r="AF238" i="7"/>
  <c r="AF239" i="7"/>
  <c r="AF240" i="7"/>
  <c r="AF241" i="7"/>
  <c r="N5" i="5"/>
  <c r="N7" i="5"/>
  <c r="N8" i="5"/>
  <c r="N9" i="5"/>
  <c r="N10" i="5"/>
  <c r="N11" i="5"/>
  <c r="N13" i="5"/>
  <c r="N16" i="5"/>
  <c r="N17" i="5"/>
  <c r="N18" i="5"/>
  <c r="N20" i="5"/>
  <c r="N21" i="5"/>
  <c r="N22" i="5"/>
  <c r="N23" i="5"/>
  <c r="N24" i="5"/>
  <c r="N25" i="5"/>
  <c r="N26" i="5"/>
  <c r="N27" i="5"/>
  <c r="N28" i="5"/>
  <c r="N29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9" i="5"/>
  <c r="N70" i="5"/>
  <c r="N71" i="5"/>
  <c r="N72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Z200" i="1" l="1"/>
  <c r="AB200" i="1" s="1"/>
  <c r="Z199" i="1"/>
  <c r="AB199" i="1" s="1"/>
  <c r="Z198" i="1"/>
  <c r="AB198" i="1" s="1"/>
  <c r="AB197" i="1"/>
  <c r="Z197" i="1"/>
  <c r="Z196" i="1"/>
  <c r="AB196" i="1" s="1"/>
  <c r="Z195" i="1"/>
  <c r="AB195" i="1" s="1"/>
  <c r="Z194" i="1"/>
  <c r="AB194" i="1" s="1"/>
  <c r="Z193" i="1"/>
  <c r="AB193" i="1" s="1"/>
  <c r="Z192" i="1"/>
  <c r="AB192" i="1" s="1"/>
  <c r="Z191" i="1"/>
  <c r="AB191" i="1" s="1"/>
  <c r="Z190" i="1"/>
  <c r="AB190" i="1" s="1"/>
  <c r="Z189" i="1"/>
  <c r="AB189" i="1" s="1"/>
  <c r="Z188" i="1"/>
  <c r="AB188" i="1" s="1"/>
  <c r="AB187" i="1"/>
  <c r="Z187" i="1"/>
  <c r="Z186" i="1"/>
  <c r="AB186" i="1" s="1"/>
  <c r="Z185" i="1"/>
  <c r="AB185" i="1" s="1"/>
  <c r="Z184" i="1"/>
  <c r="AB184" i="1" s="1"/>
  <c r="Z183" i="1"/>
  <c r="AB183" i="1" s="1"/>
  <c r="Z182" i="1"/>
  <c r="AB182" i="1" s="1"/>
  <c r="Z181" i="1"/>
  <c r="AB181" i="1" s="1"/>
  <c r="Z180" i="1"/>
  <c r="AB180" i="1" s="1"/>
  <c r="Z179" i="1"/>
  <c r="AB179" i="1" s="1"/>
  <c r="Z178" i="1"/>
  <c r="AB178" i="1" s="1"/>
  <c r="Z177" i="1"/>
  <c r="AB177" i="1" s="1"/>
  <c r="Z176" i="1"/>
  <c r="AB176" i="1" s="1"/>
  <c r="Z175" i="1"/>
  <c r="AB175" i="1" s="1"/>
  <c r="Z174" i="1"/>
  <c r="AB174" i="1" s="1"/>
  <c r="Z173" i="1"/>
  <c r="AB173" i="1" s="1"/>
  <c r="Z172" i="1"/>
  <c r="AB172" i="1" s="1"/>
  <c r="AB171" i="1"/>
  <c r="Z171" i="1"/>
  <c r="Z170" i="1"/>
  <c r="AB170" i="1" s="1"/>
  <c r="Z169" i="1"/>
  <c r="AB169" i="1" s="1"/>
  <c r="Z168" i="1"/>
  <c r="AB168" i="1" s="1"/>
  <c r="Z167" i="1"/>
  <c r="AB167" i="1" s="1"/>
  <c r="Z166" i="1"/>
  <c r="AB166" i="1" s="1"/>
  <c r="Z165" i="1"/>
  <c r="AB165" i="1" s="1"/>
  <c r="Z164" i="1"/>
  <c r="AB164" i="1" s="1"/>
  <c r="Z163" i="1"/>
  <c r="AB163" i="1" s="1"/>
  <c r="Z162" i="1"/>
  <c r="AB162" i="1" s="1"/>
  <c r="Z161" i="1"/>
  <c r="AB161" i="1" s="1"/>
  <c r="Z160" i="1"/>
  <c r="AB160" i="1" s="1"/>
  <c r="Z159" i="1"/>
  <c r="AB159" i="1" s="1"/>
  <c r="Z158" i="1"/>
  <c r="AB158" i="1" s="1"/>
  <c r="Z157" i="1"/>
  <c r="AB157" i="1" s="1"/>
  <c r="Z156" i="1"/>
  <c r="AB156" i="1" s="1"/>
  <c r="AB155" i="1"/>
  <c r="Z155" i="1"/>
  <c r="Z154" i="1"/>
  <c r="AB154" i="1" s="1"/>
  <c r="Z153" i="1"/>
  <c r="AB153" i="1" s="1"/>
  <c r="Z152" i="1"/>
  <c r="AB152" i="1" s="1"/>
  <c r="Z151" i="1"/>
  <c r="AB151" i="1" s="1"/>
  <c r="Z150" i="1"/>
  <c r="AB150" i="1" s="1"/>
  <c r="Z149" i="1"/>
  <c r="AB149" i="1" s="1"/>
  <c r="Z148" i="1"/>
  <c r="AB148" i="1" s="1"/>
  <c r="Z147" i="1"/>
  <c r="AB147" i="1" s="1"/>
  <c r="Z146" i="1"/>
  <c r="AB146" i="1" s="1"/>
  <c r="Z145" i="1"/>
  <c r="AB145" i="1" s="1"/>
  <c r="Z144" i="1"/>
  <c r="AB144" i="1" s="1"/>
  <c r="Z143" i="1"/>
  <c r="AB143" i="1" s="1"/>
  <c r="Z142" i="1"/>
  <c r="AB142" i="1" s="1"/>
  <c r="Z141" i="1"/>
  <c r="AB141" i="1" s="1"/>
  <c r="Z140" i="1"/>
  <c r="AB140" i="1" s="1"/>
  <c r="Z139" i="1"/>
  <c r="AB139" i="1" s="1"/>
  <c r="Z138" i="1"/>
  <c r="AB138" i="1" s="1"/>
  <c r="Z137" i="1"/>
  <c r="AB137" i="1" s="1"/>
  <c r="Z136" i="1"/>
  <c r="AB136" i="1" s="1"/>
  <c r="Z135" i="1"/>
  <c r="AB135" i="1" s="1"/>
  <c r="Z134" i="1"/>
  <c r="AB134" i="1" s="1"/>
  <c r="Z133" i="1"/>
  <c r="AB133" i="1" s="1"/>
  <c r="Z132" i="1"/>
  <c r="AB132" i="1" s="1"/>
  <c r="Z131" i="1"/>
  <c r="AB131" i="1" s="1"/>
  <c r="Z130" i="1"/>
  <c r="AB130" i="1" s="1"/>
  <c r="Z129" i="1"/>
  <c r="AB129" i="1" s="1"/>
  <c r="Z128" i="1"/>
  <c r="AB128" i="1" s="1"/>
  <c r="Z127" i="1"/>
  <c r="AB127" i="1" s="1"/>
  <c r="Z126" i="1"/>
  <c r="AB126" i="1" s="1"/>
  <c r="Z125" i="1"/>
  <c r="AB125" i="1" s="1"/>
  <c r="Z124" i="1"/>
  <c r="AB124" i="1" s="1"/>
  <c r="AB123" i="1"/>
  <c r="Z123" i="1"/>
  <c r="Z122" i="1"/>
  <c r="AB122" i="1" s="1"/>
  <c r="Z121" i="1"/>
  <c r="AB121" i="1" s="1"/>
  <c r="Z120" i="1"/>
  <c r="AB120" i="1" s="1"/>
  <c r="Z119" i="1"/>
  <c r="AB119" i="1" s="1"/>
  <c r="Z118" i="1"/>
  <c r="AB118" i="1" s="1"/>
  <c r="Z117" i="1"/>
  <c r="AB117" i="1" s="1"/>
  <c r="Z116" i="1"/>
  <c r="AB116" i="1" s="1"/>
  <c r="Z115" i="1"/>
  <c r="AB115" i="1" s="1"/>
  <c r="Z114" i="1"/>
  <c r="AB114" i="1" s="1"/>
  <c r="Z113" i="1"/>
  <c r="AB113" i="1" s="1"/>
  <c r="Z112" i="1"/>
  <c r="AB112" i="1" s="1"/>
  <c r="Z111" i="1"/>
  <c r="AB111" i="1" s="1"/>
  <c r="Z110" i="1"/>
  <c r="AB110" i="1" s="1"/>
  <c r="Z109" i="1"/>
  <c r="AB109" i="1" s="1"/>
  <c r="Z108" i="1"/>
  <c r="AB108" i="1" s="1"/>
  <c r="Z107" i="1"/>
  <c r="AB107" i="1" s="1"/>
  <c r="Z106" i="1"/>
  <c r="AB106" i="1" s="1"/>
  <c r="Z105" i="1"/>
  <c r="AB105" i="1" s="1"/>
  <c r="Z104" i="1"/>
  <c r="AB104" i="1" s="1"/>
  <c r="Z103" i="1"/>
  <c r="AB103" i="1" s="1"/>
  <c r="Z102" i="1"/>
  <c r="AB102" i="1" s="1"/>
  <c r="Z101" i="1"/>
  <c r="AB101" i="1" s="1"/>
  <c r="Z100" i="1"/>
  <c r="AB100" i="1" s="1"/>
  <c r="Z99" i="1"/>
  <c r="AB99" i="1" s="1"/>
  <c r="Z98" i="1"/>
  <c r="AB98" i="1" s="1"/>
  <c r="Z97" i="1"/>
  <c r="AB97" i="1" s="1"/>
  <c r="Z96" i="1"/>
  <c r="AB96" i="1" s="1"/>
  <c r="Z95" i="1"/>
  <c r="AB95" i="1" s="1"/>
  <c r="Z94" i="1"/>
  <c r="AB94" i="1" s="1"/>
  <c r="Z93" i="1"/>
  <c r="AB93" i="1" s="1"/>
  <c r="Z92" i="1"/>
  <c r="AB92" i="1" s="1"/>
  <c r="AB91" i="1"/>
  <c r="Z91" i="1"/>
  <c r="Z90" i="1"/>
  <c r="AB90" i="1" s="1"/>
  <c r="Z89" i="1"/>
  <c r="AB89" i="1" s="1"/>
  <c r="Z88" i="1"/>
  <c r="AB88" i="1" s="1"/>
  <c r="Z87" i="1"/>
  <c r="AB87" i="1" s="1"/>
  <c r="Z86" i="1"/>
  <c r="AB86" i="1" s="1"/>
  <c r="Z85" i="1"/>
  <c r="AB85" i="1" s="1"/>
  <c r="Z84" i="1"/>
  <c r="AB84" i="1" s="1"/>
  <c r="Z83" i="1"/>
  <c r="AB83" i="1" s="1"/>
  <c r="Z82" i="1"/>
  <c r="AB82" i="1" s="1"/>
  <c r="Z81" i="1"/>
  <c r="AB81" i="1" s="1"/>
  <c r="Z80" i="1"/>
  <c r="AB80" i="1" s="1"/>
  <c r="Z79" i="1"/>
  <c r="AB79" i="1" s="1"/>
  <c r="Z78" i="1"/>
  <c r="AB78" i="1" s="1"/>
  <c r="Z77" i="1"/>
  <c r="AB77" i="1" s="1"/>
  <c r="Z76" i="1"/>
  <c r="AB76" i="1" s="1"/>
  <c r="Z75" i="1"/>
  <c r="AB75" i="1" s="1"/>
  <c r="Z74" i="1"/>
  <c r="AB74" i="1" s="1"/>
  <c r="Z73" i="1"/>
  <c r="AB73" i="1" s="1"/>
  <c r="Z72" i="1"/>
  <c r="AB72" i="1" s="1"/>
  <c r="Z71" i="1"/>
  <c r="AB71" i="1" s="1"/>
  <c r="Z70" i="1"/>
  <c r="AB70" i="1" s="1"/>
  <c r="Z69" i="1"/>
  <c r="AB69" i="1" s="1"/>
  <c r="Z68" i="1"/>
  <c r="AB68" i="1" s="1"/>
  <c r="Z67" i="1"/>
  <c r="AB67" i="1" s="1"/>
  <c r="Z66" i="1"/>
  <c r="AB66" i="1" s="1"/>
  <c r="Z65" i="1"/>
  <c r="AB65" i="1" s="1"/>
  <c r="Z64" i="1"/>
  <c r="AB64" i="1" s="1"/>
  <c r="Z63" i="1"/>
  <c r="AB63" i="1" s="1"/>
  <c r="Z62" i="1"/>
  <c r="AB62" i="1" s="1"/>
  <c r="Z61" i="1"/>
  <c r="AB61" i="1" s="1"/>
  <c r="Z60" i="1"/>
  <c r="AB60" i="1" s="1"/>
  <c r="AB59" i="1"/>
  <c r="Z59" i="1"/>
  <c r="Z58" i="1"/>
  <c r="AB58" i="1" s="1"/>
  <c r="Z57" i="1"/>
  <c r="AB57" i="1" s="1"/>
  <c r="Z56" i="1"/>
  <c r="AB56" i="1" s="1"/>
  <c r="Z55" i="1"/>
  <c r="AB55" i="1" s="1"/>
  <c r="Z54" i="1"/>
  <c r="AB54" i="1" s="1"/>
  <c r="Z53" i="1"/>
  <c r="AB53" i="1" s="1"/>
  <c r="Z52" i="1"/>
  <c r="AB52" i="1" s="1"/>
  <c r="Z51" i="1"/>
  <c r="AB51" i="1" s="1"/>
  <c r="Z50" i="1"/>
  <c r="AB50" i="1" s="1"/>
  <c r="Z49" i="1"/>
  <c r="AB49" i="1" s="1"/>
  <c r="Z48" i="1"/>
  <c r="AB48" i="1" s="1"/>
  <c r="Z47" i="1"/>
  <c r="AB47" i="1" s="1"/>
  <c r="Z46" i="1"/>
  <c r="AB46" i="1" s="1"/>
  <c r="Z45" i="1"/>
  <c r="AB45" i="1" s="1"/>
  <c r="Z44" i="1"/>
  <c r="AB44" i="1" s="1"/>
  <c r="Z43" i="1"/>
  <c r="AB43" i="1" s="1"/>
  <c r="Z42" i="1"/>
  <c r="AB42" i="1" s="1"/>
  <c r="Z41" i="1"/>
  <c r="AB41" i="1" s="1"/>
  <c r="Z40" i="1"/>
  <c r="AB40" i="1" s="1"/>
  <c r="Z39" i="1"/>
  <c r="AB39" i="1" s="1"/>
  <c r="Z38" i="1"/>
  <c r="AB38" i="1" s="1"/>
  <c r="Z37" i="1"/>
  <c r="AB37" i="1" s="1"/>
  <c r="Z36" i="1"/>
  <c r="AB36" i="1" s="1"/>
  <c r="Z35" i="1"/>
  <c r="AB35" i="1" s="1"/>
  <c r="Z34" i="1"/>
  <c r="AB34" i="1" s="1"/>
  <c r="Z33" i="1"/>
  <c r="AB33" i="1" s="1"/>
  <c r="Z32" i="1"/>
  <c r="AB32" i="1" s="1"/>
  <c r="Z31" i="1"/>
  <c r="AB31" i="1" s="1"/>
  <c r="Z30" i="1"/>
  <c r="AB30" i="1" s="1"/>
  <c r="Z29" i="1"/>
  <c r="AB29" i="1" s="1"/>
  <c r="AB28" i="1"/>
  <c r="Z28" i="1"/>
  <c r="Z27" i="1"/>
  <c r="AB27" i="1" s="1"/>
  <c r="Z26" i="1"/>
  <c r="AB26" i="1" s="1"/>
  <c r="Z25" i="1"/>
  <c r="AB25" i="1" s="1"/>
  <c r="Z24" i="1"/>
  <c r="AB24" i="1" s="1"/>
  <c r="Z23" i="1"/>
  <c r="AB23" i="1" s="1"/>
  <c r="Z22" i="1"/>
  <c r="AB22" i="1" s="1"/>
  <c r="Z21" i="1"/>
  <c r="AB21" i="1" s="1"/>
  <c r="AB20" i="1"/>
  <c r="Z20" i="1"/>
  <c r="Z19" i="1"/>
  <c r="AB19" i="1" s="1"/>
  <c r="Z18" i="1"/>
  <c r="AB18" i="1" s="1"/>
  <c r="Z17" i="1"/>
  <c r="AB17" i="1" s="1"/>
  <c r="AB16" i="1"/>
  <c r="Z16" i="1"/>
  <c r="Z15" i="1"/>
  <c r="AB15" i="1" s="1"/>
  <c r="Z14" i="1"/>
  <c r="AB14" i="1" s="1"/>
  <c r="Z13" i="1"/>
  <c r="AB13" i="1" s="1"/>
  <c r="AB12" i="1"/>
  <c r="Z12" i="1"/>
  <c r="Z11" i="1"/>
  <c r="AB11" i="1" s="1"/>
  <c r="Z10" i="1"/>
  <c r="AB10" i="1" s="1"/>
  <c r="Z9" i="1"/>
  <c r="AB9" i="1" s="1"/>
  <c r="AB8" i="1"/>
  <c r="Z8" i="1"/>
  <c r="Z7" i="1"/>
  <c r="AB7" i="1" s="1"/>
  <c r="Z6" i="1"/>
  <c r="AB6" i="1" s="1"/>
  <c r="Z5" i="1"/>
  <c r="AB5" i="1" s="1"/>
  <c r="AB4" i="1"/>
  <c r="Z4" i="1"/>
  <c r="Z3" i="1"/>
  <c r="AB3" i="1" s="1"/>
  <c r="Z2" i="1"/>
  <c r="AB2" i="1" s="1"/>
</calcChain>
</file>

<file path=xl/connections.xml><?xml version="1.0" encoding="utf-8"?>
<connections xmlns="http://schemas.openxmlformats.org/spreadsheetml/2006/main">
  <connection id="1" name="C2.1.1CONUSv16.0_2028_T19_annual_unit_level_summary11" type="6" refreshedVersion="6" background="1" saveData="1">
    <textPr codePage="437" sourceFile="C:\Users\crw85952\Documents\Doris' file folders\ERTAC EGU Growth\Data\CONUS 16.0\2028\C2.1.1CONUSv16.0_2028_T19\outputs\C2.1.1CONUSv16.0_2028_T19_annual_unit_level_summary.csv" comma="1">
      <textFields count="49">
        <textField/>
        <textField type="text"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<sst xmlns="http://schemas.openxmlformats.org/spreadsheetml/2006/main" count="17838" uniqueCount="1594">
  <si>
    <t>Year</t>
  </si>
  <si>
    <t>Inventory</t>
  </si>
  <si>
    <t>EIS ID</t>
  </si>
  <si>
    <t xml:space="preserve"> Facility ID (ORISPL)</t>
  </si>
  <si>
    <t>County</t>
  </si>
  <si>
    <t>Tribe</t>
  </si>
  <si>
    <t>Facility Name</t>
  </si>
  <si>
    <t>NAICS #</t>
  </si>
  <si>
    <t>NAICS Code Description/HI</t>
  </si>
  <si>
    <t>Latitude</t>
  </si>
  <si>
    <t>Longitude</t>
  </si>
  <si>
    <t>State</t>
  </si>
  <si>
    <t>Hg (lb)</t>
  </si>
  <si>
    <t>CO</t>
  </si>
  <si>
    <t>NH3</t>
  </si>
  <si>
    <t>NO3</t>
  </si>
  <si>
    <t>NOX</t>
  </si>
  <si>
    <t>PM10-FIL</t>
  </si>
  <si>
    <t>PM10-PRI</t>
  </si>
  <si>
    <t>PM25-FIL</t>
  </si>
  <si>
    <t>PM25-PRI</t>
  </si>
  <si>
    <t>PM-CON</t>
  </si>
  <si>
    <t>PMFINE</t>
  </si>
  <si>
    <t>SO2</t>
  </si>
  <si>
    <t>SO4</t>
  </si>
  <si>
    <t>VOC</t>
  </si>
  <si>
    <t>Q</t>
  </si>
  <si>
    <t>Distance to BAND</t>
  </si>
  <si>
    <t>Q/d</t>
  </si>
  <si>
    <t>NPS Class I Area</t>
  </si>
  <si>
    <t>CAMD</t>
  </si>
  <si>
    <t>Apache County</t>
  </si>
  <si>
    <t>Springerville Generating Station</t>
  </si>
  <si>
    <t>Fossil Fuel Electric Power Generation</t>
  </si>
  <si>
    <t>AZ</t>
  </si>
  <si>
    <t>BAND</t>
  </si>
  <si>
    <t>Potter County</t>
  </si>
  <si>
    <t>Harrington Station</t>
  </si>
  <si>
    <t>TX</t>
  </si>
  <si>
    <t>Lamb County</t>
  </si>
  <si>
    <t>Tolk Station</t>
  </si>
  <si>
    <t>Emery County</t>
  </si>
  <si>
    <t>Hunter</t>
  </si>
  <si>
    <t>UT</t>
  </si>
  <si>
    <t>McKinley County</t>
  </si>
  <si>
    <t>Escalante</t>
  </si>
  <si>
    <t>NM</t>
  </si>
  <si>
    <t>NEI</t>
  </si>
  <si>
    <t>Bernalillo</t>
  </si>
  <si>
    <t>GCC RIO GRANDE</t>
  </si>
  <si>
    <t>Cement Manufacturing</t>
  </si>
  <si>
    <t>San Juan</t>
  </si>
  <si>
    <t>Chaco Gas Plant</t>
  </si>
  <si>
    <t>Crude Petroleum and Natural Gas Extraction</t>
  </si>
  <si>
    <t>Huntington</t>
  </si>
  <si>
    <t>Hutchinson</t>
  </si>
  <si>
    <t>BORGER CARBON BLACK PLT</t>
  </si>
  <si>
    <t>Other Basic Inorganic Chemical Manufacturing</t>
  </si>
  <si>
    <t>Pueblo County</t>
  </si>
  <si>
    <t>Comanche (470)</t>
  </si>
  <si>
    <t>Uintah County</t>
  </si>
  <si>
    <t>Bonanza</t>
  </si>
  <si>
    <t>Howard</t>
  </si>
  <si>
    <t>BIG SPRING CARBON BLACK</t>
  </si>
  <si>
    <t>Moffat County</t>
  </si>
  <si>
    <t>Craig</t>
  </si>
  <si>
    <t>BORGER CARBON BLACK PLANT</t>
  </si>
  <si>
    <t>ROCK CREEK GAS PLANT</t>
  </si>
  <si>
    <t>Natural Gas Liquid Extraction</t>
  </si>
  <si>
    <t>Hansford</t>
  </si>
  <si>
    <t>SHERHAN GAS PLANT</t>
  </si>
  <si>
    <t>EG HILL COMPRESSOR</t>
  </si>
  <si>
    <t>Pipeline Transportation of Natural Gas</t>
  </si>
  <si>
    <t>Gray</t>
  </si>
  <si>
    <t>PAMPA PLANT</t>
  </si>
  <si>
    <t>Navajo Nation, Arizona, New Mexico &amp; Utah</t>
  </si>
  <si>
    <t>El Paso Natural Gas, Window Rock Compressor Station</t>
  </si>
  <si>
    <t>Natural Gas Distribution</t>
  </si>
  <si>
    <t>Morgan County</t>
  </si>
  <si>
    <t>Pawnee</t>
  </si>
  <si>
    <t>Andrews</t>
  </si>
  <si>
    <t>FULLERTON GAS PLANT</t>
  </si>
  <si>
    <t>El Paso County</t>
  </si>
  <si>
    <t>Newman</t>
  </si>
  <si>
    <t>Finney County</t>
  </si>
  <si>
    <t>Holcomb</t>
  </si>
  <si>
    <t>KS</t>
  </si>
  <si>
    <t>Grant</t>
  </si>
  <si>
    <t>Columbian Chemicals</t>
  </si>
  <si>
    <t>Ector</t>
  </si>
  <si>
    <t>GOLDSMITH GAS PLANT</t>
  </si>
  <si>
    <t>Fremont</t>
  </si>
  <si>
    <t>HOLCIM (US) INC. PORTLAND PLANT</t>
  </si>
  <si>
    <t>Kutz Canyon Gas Plant</t>
  </si>
  <si>
    <t>Bernalillo County</t>
  </si>
  <si>
    <t>Reeves Generating Station</t>
  </si>
  <si>
    <t>Routt County</t>
  </si>
  <si>
    <t>Hayden</t>
  </si>
  <si>
    <t>Midland</t>
  </si>
  <si>
    <t>PEGASUS GAS PLANT</t>
  </si>
  <si>
    <t>Lea</t>
  </si>
  <si>
    <t>DCP Midstream - Eunice Gas Plant</t>
  </si>
  <si>
    <t>Jefferson</t>
  </si>
  <si>
    <t>COLORADO-GOLDEN ENERGY CORPORATION</t>
  </si>
  <si>
    <t>Steam and Air-Conditioning Supply</t>
  </si>
  <si>
    <t>Martin Drake</t>
  </si>
  <si>
    <t>Ray D Nixon</t>
  </si>
  <si>
    <t>Beaver</t>
  </si>
  <si>
    <t>BEAVER CMPSR STA</t>
  </si>
  <si>
    <t>OK</t>
  </si>
  <si>
    <t>Southern Ute Indian Tribe</t>
  </si>
  <si>
    <t>Ignacio Gas Plant</t>
  </si>
  <si>
    <t>El Paso Natural Gas, Leupp Compressor Station</t>
  </si>
  <si>
    <t>Monument Gas Plant</t>
  </si>
  <si>
    <t>Eunice Gas Processing Plant</t>
  </si>
  <si>
    <t>Pueblo</t>
  </si>
  <si>
    <t>GCC RIO GRANDE - PUEBLO CEMENT PLANT</t>
  </si>
  <si>
    <t>Saunders Gas Plant</t>
  </si>
  <si>
    <t>BORGER REFINERY</t>
  </si>
  <si>
    <t>Petroleum Refineries</t>
  </si>
  <si>
    <t>Crane</t>
  </si>
  <si>
    <t>BLOCK 31 GAS PLANT</t>
  </si>
  <si>
    <t>Blanco Compressor C and D Station</t>
  </si>
  <si>
    <t>Ochiltree</t>
  </si>
  <si>
    <t>SPEARMAN COMPRESSOR STATION</t>
  </si>
  <si>
    <t>ONEOK - Ulysses Station</t>
  </si>
  <si>
    <t>Cochise County</t>
  </si>
  <si>
    <t>Apache Station</t>
  </si>
  <si>
    <t>Los Alamos</t>
  </si>
  <si>
    <t>Los Alamos National Laboratory</t>
  </si>
  <si>
    <t>National Security</t>
  </si>
  <si>
    <t>Carbon</t>
  </si>
  <si>
    <t>Sunnyside Cogeneration Associates: Sunnyside Cogeneration Facility</t>
  </si>
  <si>
    <t>Denton Gas Plant</t>
  </si>
  <si>
    <t>CF &amp; I STEEL L P</t>
  </si>
  <si>
    <t>Iron and Steel Mills and Ferroalloy Manufacturing</t>
  </si>
  <si>
    <t>San Juan Basin Gas Plant</t>
  </si>
  <si>
    <t>McKinley</t>
  </si>
  <si>
    <t>Gallup Refinery</t>
  </si>
  <si>
    <t>Gaines</t>
  </si>
  <si>
    <t>SEMINOLE GAS PROCESSING PLANT</t>
  </si>
  <si>
    <t>ODESSA CEMENT PLANT</t>
  </si>
  <si>
    <t>Lubbock County</t>
  </si>
  <si>
    <t>Jones Station</t>
  </si>
  <si>
    <t>Linam Ranch Gas Plant</t>
  </si>
  <si>
    <t>BIG SPRING REFINERY</t>
  </si>
  <si>
    <t>Adams</t>
  </si>
  <si>
    <t>SUNCOR ENERGY - DENVER REFINERY</t>
  </si>
  <si>
    <t>Boulder</t>
  </si>
  <si>
    <t>CEMEX CONSTRUCTION MATERIALS - LYONS</t>
  </si>
  <si>
    <t>Jal No3 Gas Plant</t>
  </si>
  <si>
    <t>Eddy</t>
  </si>
  <si>
    <t>Artesia Gas Plant</t>
  </si>
  <si>
    <t>Coconino</t>
  </si>
  <si>
    <t>EPNG - WILLIAMS COMPRESSOR STATION</t>
  </si>
  <si>
    <t>Blanco Compressor Station A</t>
  </si>
  <si>
    <t>ANDECTOR BOOSTER STATION</t>
  </si>
  <si>
    <t>Lea County</t>
  </si>
  <si>
    <t>Cunningham</t>
  </si>
  <si>
    <t>CCI Paradox Midstream, LLC: Lisbon Natural Gas Processing Plant</t>
  </si>
  <si>
    <t>Winkler</t>
  </si>
  <si>
    <t>KEYSTONE GAS PLANT</t>
  </si>
  <si>
    <t>Albuquerque Southside Reclamation Plant</t>
  </si>
  <si>
    <t>Sewage Treatment Facilities</t>
  </si>
  <si>
    <t>Moore</t>
  </si>
  <si>
    <t>VALERO MCKEE REFINERY</t>
  </si>
  <si>
    <t>Linn Operating - Ulysses West Main Station</t>
  </si>
  <si>
    <t>Frontier Field Services - Empire Abo Gas Plant</t>
  </si>
  <si>
    <t>ANDREWS BOOSTER</t>
  </si>
  <si>
    <t>Ford</t>
  </si>
  <si>
    <t>Natural Gas Pipeline of America - Minneola Station 103</t>
  </si>
  <si>
    <t>Sherman</t>
  </si>
  <si>
    <t>TEX BOOSTER STATION</t>
  </si>
  <si>
    <t>KEYSTONE COMPRESSOR STATION</t>
  </si>
  <si>
    <t>SAND HILLS PLANT</t>
  </si>
  <si>
    <t>Dona Ana County</t>
  </si>
  <si>
    <t>Rio Grande</t>
  </si>
  <si>
    <t>Ector County</t>
  </si>
  <si>
    <t>Odessa Ector Generating Station</t>
  </si>
  <si>
    <t>WGR ASSET HOLDING CO - WATTENBERG PLANT</t>
  </si>
  <si>
    <t>Nichols Station</t>
  </si>
  <si>
    <t>ROCKY MOUNTAIN BOTTLE CO</t>
  </si>
  <si>
    <t>Glass Container Manufacturing</t>
  </si>
  <si>
    <t>Rio Arriba</t>
  </si>
  <si>
    <t>El Cedro Gas Treating Plant</t>
  </si>
  <si>
    <t>Support Activities for Oil and Gas Operations</t>
  </si>
  <si>
    <t>Stevens</t>
  </si>
  <si>
    <t>WTG Hugoton - Hugoton Station (incl 3 dehys)</t>
  </si>
  <si>
    <t>Lincoln</t>
  </si>
  <si>
    <t>Corona Compressor Station</t>
  </si>
  <si>
    <t>Meade</t>
  </si>
  <si>
    <t>ANR Pipeline - Meade Station</t>
  </si>
  <si>
    <t>SUNRAY GAS PLANT</t>
  </si>
  <si>
    <t>SOUTH FULLERTON BOOSTER STATION</t>
  </si>
  <si>
    <t>La Jara Compressor Station</t>
  </si>
  <si>
    <t>EAST VEALMOOR GAS PLANT</t>
  </si>
  <si>
    <t>Hutchinson County</t>
  </si>
  <si>
    <t>Blackhawk Station</t>
  </si>
  <si>
    <t>Hockley</t>
  </si>
  <si>
    <t>SLAUGHTER GASOLINE PLANT</t>
  </si>
  <si>
    <t>DCP Midstream - Columbian Booster Station (incl dehy)</t>
  </si>
  <si>
    <t>Texas</t>
  </si>
  <si>
    <t>TYRONE CMPSR STA</t>
  </si>
  <si>
    <t>El Paso</t>
  </si>
  <si>
    <t>WESTERN REFINING EL PASO</t>
  </si>
  <si>
    <t>Milagro Gas Treating Plant</t>
  </si>
  <si>
    <t>UNM MAIN CAMPUS</t>
  </si>
  <si>
    <t>Colleges, Universities, and Professional Schools</t>
  </si>
  <si>
    <t>Linn Operating-Satanta Gas Plant (amine)</t>
  </si>
  <si>
    <t>Val Verde Treatment Plant</t>
  </si>
  <si>
    <t>Arkansas Loop Treating Plant</t>
  </si>
  <si>
    <t>Pecos River Compressor Station</t>
  </si>
  <si>
    <t>Trunk L Compressor Station</t>
  </si>
  <si>
    <t>American Gypsum Company</t>
  </si>
  <si>
    <t>Gypsum Product Manufacturing</t>
  </si>
  <si>
    <t>Culberson</t>
  </si>
  <si>
    <t>GUADALUPE COMPRESSOR STATION</t>
  </si>
  <si>
    <t>CARBON BLACK PLANT</t>
  </si>
  <si>
    <t>MOUSER STA</t>
  </si>
  <si>
    <t>PHILTEX RYTON PLANT</t>
  </si>
  <si>
    <t>Petrochemical Manufacturing</t>
  </si>
  <si>
    <t>Oil Center Booster Station</t>
  </si>
  <si>
    <t>MOCANE CMPSR STA</t>
  </si>
  <si>
    <t>South Ignacio Central Delivery Point, Samson Resources</t>
  </si>
  <si>
    <t>Oil and Gas Extraction</t>
  </si>
  <si>
    <t>SUNRAY PLANT</t>
  </si>
  <si>
    <t>Quail Booster Station</t>
  </si>
  <si>
    <t>Finney</t>
  </si>
  <si>
    <t>WTG Hugoton - Finney Co. #2 Station (incl dehy)</t>
  </si>
  <si>
    <t>Weld</t>
  </si>
  <si>
    <t>KMCGEE FT LUPTON/PLATTE VALLEY/LANCASTER</t>
  </si>
  <si>
    <t>Kearny</t>
  </si>
  <si>
    <t>Linn Operating - Ulysses North Main Station</t>
  </si>
  <si>
    <t>STA 102</t>
  </si>
  <si>
    <t>HANSFORD SITE</t>
  </si>
  <si>
    <t>Golf Course Booster Station</t>
  </si>
  <si>
    <t>31-6 CDP Compressor Station</t>
  </si>
  <si>
    <t>COLORADO INTERSTATE GAS CO WATKINS C.S.</t>
  </si>
  <si>
    <t>STRAIGHT STA</t>
  </si>
  <si>
    <t>San Juan River Gas Plant</t>
  </si>
  <si>
    <t>Potter</t>
  </si>
  <si>
    <t>FAIN GAS PLANT</t>
  </si>
  <si>
    <t>Haskell</t>
  </si>
  <si>
    <t>Linn Operating - Ulysses Sublette Main Station</t>
  </si>
  <si>
    <t>Bondad CS</t>
  </si>
  <si>
    <t>Bloomfield Compressor Station</t>
  </si>
  <si>
    <t>Las Animas</t>
  </si>
  <si>
    <t>PIONEER NATURAL RES - RITA CANYON C.S.</t>
  </si>
  <si>
    <t>Hudspeth</t>
  </si>
  <si>
    <t>CORNUDAS PLANT</t>
  </si>
  <si>
    <t>PAMPA DEVELOPMENT &amp; MANUFACTURING CENTER</t>
  </si>
  <si>
    <t>Cheyenne</t>
  </si>
  <si>
    <t>COLORADO INTERSTATE GAS- KIT CARSON C.S.</t>
  </si>
  <si>
    <t>TEXAS CNTY 2</t>
  </si>
  <si>
    <t>SNEED BOOSTER</t>
  </si>
  <si>
    <t>Linn Operating - Ulysses South Main Station</t>
  </si>
  <si>
    <t>Maljamar Gas Plant</t>
  </si>
  <si>
    <t>SUNRAY COMPRESSOR STATION</t>
  </si>
  <si>
    <t>Southern Star Central - Hugoton Station</t>
  </si>
  <si>
    <t>HEADLEE DEVONIAN PLANT</t>
  </si>
  <si>
    <t>Rio Blanco</t>
  </si>
  <si>
    <t>NORTHWEST PIPELINE CORP RANGELY STA</t>
  </si>
  <si>
    <t>Yoakum County</t>
  </si>
  <si>
    <t>Mustang Station</t>
  </si>
  <si>
    <t>Seward</t>
  </si>
  <si>
    <t>Panhandle Eastern Pipe Line - Liberal Station</t>
  </si>
  <si>
    <t>L&amp;H COMPRESSOR STATION</t>
  </si>
  <si>
    <t>Torrance</t>
  </si>
  <si>
    <t>Mountainair No7 Compressor Station</t>
  </si>
  <si>
    <t>Middle Mesa Central Delivery Point</t>
  </si>
  <si>
    <t>ENTERPRISE GAS PROC - MEEKER GAS PLANT</t>
  </si>
  <si>
    <t>Agave Dagger Draw Gas Plant</t>
  </si>
  <si>
    <t>OWENS-BROCKWAY GLASS CONTAINER INC.</t>
  </si>
  <si>
    <t>Maddox</t>
  </si>
  <si>
    <t>Weld County</t>
  </si>
  <si>
    <t>Fort St. Vrain</t>
  </si>
  <si>
    <t>Garfield</t>
  </si>
  <si>
    <t>BARGATH LLC - PARACHUTE</t>
  </si>
  <si>
    <t>Jaques Compressor Station, Samson Resources</t>
  </si>
  <si>
    <t>Dogie Canyon Compressor Station</t>
  </si>
  <si>
    <t>Luna</t>
  </si>
  <si>
    <t>Florida Compressor Station</t>
  </si>
  <si>
    <t>Navajo Refining - Artesia Refinery</t>
  </si>
  <si>
    <t>Carracas CDP Compressor Station</t>
  </si>
  <si>
    <t>PIONEER NAT RES - BURRO CANYON CS</t>
  </si>
  <si>
    <t>HUDSON BOOSTER</t>
  </si>
  <si>
    <t>HUDSON COMPRESSOR STATION</t>
  </si>
  <si>
    <t>Rio Bravo Generating Station</t>
  </si>
  <si>
    <t>Cochise</t>
  </si>
  <si>
    <t>EPNG - WILLCOX COMPRESSOR STATION</t>
  </si>
  <si>
    <t>Navajo</t>
  </si>
  <si>
    <t>NOVO BIOPOWER LLC</t>
  </si>
  <si>
    <t>Biomass Electric Power Generation</t>
  </si>
  <si>
    <t>HOLT STATION</t>
  </si>
  <si>
    <t>Cimarron</t>
  </si>
  <si>
    <t>KEYES CMPSR STA</t>
  </si>
  <si>
    <t>Hidalgo</t>
  </si>
  <si>
    <t>Lordsburg Compressor Station</t>
  </si>
  <si>
    <t>WTG Hugoton - Sublette Station</t>
  </si>
  <si>
    <t>Kiewit New Mexico Co.</t>
  </si>
  <si>
    <t>Asphalt Paving Mixture and Block Manufacturing</t>
  </si>
  <si>
    <t>Ellis</t>
  </si>
  <si>
    <t>ELLIS CNTY 1 CMPSR STA</t>
  </si>
  <si>
    <t>DCP MIDSTREAM, LP - SPINDLE GAS PLANT</t>
  </si>
  <si>
    <t>ROBERTS RANCH GAS PLANT</t>
  </si>
  <si>
    <t>BEAVER CNTY 2</t>
  </si>
  <si>
    <t>Worford Ridge Compressor Station</t>
  </si>
  <si>
    <t>ConocoPhillips - MCA Tank Battery No2</t>
  </si>
  <si>
    <t>Morgan</t>
  </si>
  <si>
    <t>WESTERN SUGAR CO</t>
  </si>
  <si>
    <t>Beet Sugar Manufacturing</t>
  </si>
  <si>
    <t>ETTER BOOSTER</t>
  </si>
  <si>
    <t>LINN OPERATING - MAIN HICKOK STATION</t>
  </si>
  <si>
    <t>WILLIAMS FIELD - WILLOW CREEK GAS PLANT</t>
  </si>
  <si>
    <t>BORGER NITROGEN OPERATIONS</t>
  </si>
  <si>
    <t>Nitrogenous Fertilizer Manufacturing</t>
  </si>
  <si>
    <t>OXY USA WTP LP - CONN CREEK GAS</t>
  </si>
  <si>
    <t>Maricopa County</t>
  </si>
  <si>
    <t>Agua Fria Generating Station</t>
  </si>
  <si>
    <t>URBAN COMPRESSOR STATION</t>
  </si>
  <si>
    <t>Tiffany Compressor Station</t>
  </si>
  <si>
    <t>Sambrito Compressor Station</t>
  </si>
  <si>
    <t>Pump Canyon Compressor Station</t>
  </si>
  <si>
    <t>J M Shafer</t>
  </si>
  <si>
    <t>Indian Basin Gas Plant</t>
  </si>
  <si>
    <t>PIONEER NAT RES - TAMBURELLI RANCH CS</t>
  </si>
  <si>
    <t>Osuna Asphalt Concrete Plant</t>
  </si>
  <si>
    <t>Morton</t>
  </si>
  <si>
    <t>DCP Midstream - South Elkhart Station (incl dehy)</t>
  </si>
  <si>
    <t>KERR-MCGEE Hudson Station</t>
  </si>
  <si>
    <t>BEAVER CNTY 1</t>
  </si>
  <si>
    <t>Anadarko - Hugoton Station (incl dehy)</t>
  </si>
  <si>
    <t>32-8 No2 CDP Compressor Station</t>
  </si>
  <si>
    <t>LAVERNE CMPSR STA</t>
  </si>
  <si>
    <t>Reeves</t>
  </si>
  <si>
    <t>RAMSEY GAS PROCESSING PLANT</t>
  </si>
  <si>
    <t>Pecos</t>
  </si>
  <si>
    <t>COYANOSA GAS PLANT</t>
  </si>
  <si>
    <t>RILEY BOOSTER</t>
  </si>
  <si>
    <t>BEAVER GAS PLT</t>
  </si>
  <si>
    <t>Randall</t>
  </si>
  <si>
    <t>AMARILLO FACILITY</t>
  </si>
  <si>
    <t>Other Pressed and Blown Glass and Glassware Manufacturing</t>
  </si>
  <si>
    <t>FLORES COMPRESSOR STATION</t>
  </si>
  <si>
    <t>Monument Compressor Station</t>
  </si>
  <si>
    <t>NAICS Code Description</t>
  </si>
  <si>
    <t>Distance to CAVE</t>
  </si>
  <si>
    <t>CAVE</t>
  </si>
  <si>
    <t>Washington Ranch Storage Facility</t>
  </si>
  <si>
    <t>Nolan</t>
  </si>
  <si>
    <t>MARYNEAL CEMENT PLANT</t>
  </si>
  <si>
    <t>Enterprise - South Carlsbad Compressor Station</t>
  </si>
  <si>
    <t>Greenlee</t>
  </si>
  <si>
    <t>FREEPORT-MCMORAN MORENCI INC.</t>
  </si>
  <si>
    <t>Copper Ore and Nickel Ore Mining</t>
  </si>
  <si>
    <t>CRANE BOOSTER STATION</t>
  </si>
  <si>
    <t>STATE LINE COMPRESSOR STATION</t>
  </si>
  <si>
    <t>YATES GAS PLANT</t>
  </si>
  <si>
    <t>South Hat Mesa Booster Station</t>
  </si>
  <si>
    <t>SPRABERRY GAS PLANT</t>
  </si>
  <si>
    <t>Coke</t>
  </si>
  <si>
    <t>JAMESON GAS PLANT</t>
  </si>
  <si>
    <t>Monument Booster Station</t>
  </si>
  <si>
    <t>WY</t>
  </si>
  <si>
    <t>Nonferrous Metal (except Aluminum) Smelting and Refining</t>
  </si>
  <si>
    <t>ND</t>
  </si>
  <si>
    <t>SD</t>
  </si>
  <si>
    <t>Sweetwater</t>
  </si>
  <si>
    <t>Green River Works</t>
  </si>
  <si>
    <t>Potash, Soda, and Borate Mineral Mining</t>
  </si>
  <si>
    <t>Westvaco Facility</t>
  </si>
  <si>
    <t>Converse</t>
  </si>
  <si>
    <t>NE</t>
  </si>
  <si>
    <t>Laramie</t>
  </si>
  <si>
    <t>Fertilizer Plant</t>
  </si>
  <si>
    <t>All Other Nonmetallic Mineral Mining</t>
  </si>
  <si>
    <t>Albany</t>
  </si>
  <si>
    <t>Laramie Cement Plant</t>
  </si>
  <si>
    <t>Lime Manufacturing</t>
  </si>
  <si>
    <t>MT</t>
  </si>
  <si>
    <t>Plant X</t>
  </si>
  <si>
    <t>Scotts Bluff</t>
  </si>
  <si>
    <t>Western Sugar Cooperative</t>
  </si>
  <si>
    <t>Frontier Refinery</t>
  </si>
  <si>
    <t>Douglas Gas Plant</t>
  </si>
  <si>
    <t>FMC Granger Soda Ash</t>
  </si>
  <si>
    <t>Green River Soda Ash Plant</t>
  </si>
  <si>
    <t>HUECO COMPRESSOR STATION</t>
  </si>
  <si>
    <t>Rock Springs Fertilizer Complex</t>
  </si>
  <si>
    <t>Phosphatic Fertilizer Manufacturing</t>
  </si>
  <si>
    <t>Rock Springs Coal Calcining Plant</t>
  </si>
  <si>
    <t>All Other Petroleum and Coal Products Manufacturing</t>
  </si>
  <si>
    <t>Lubbock</t>
  </si>
  <si>
    <t>WAHA FIELD PLANT</t>
  </si>
  <si>
    <t>Sutton</t>
  </si>
  <si>
    <t>SONORA GAS PLANT</t>
  </si>
  <si>
    <t>Upton</t>
  </si>
  <si>
    <t>NORTH CROSS COMP STATION4</t>
  </si>
  <si>
    <t>EL PASO COMPRESSOR STATION</t>
  </si>
  <si>
    <t>Distance to MEVE</t>
  </si>
  <si>
    <t>San Juan County</t>
  </si>
  <si>
    <t>Four Corners Steam Elec Station</t>
  </si>
  <si>
    <t>MEVE</t>
  </si>
  <si>
    <t>Emery</t>
  </si>
  <si>
    <t>PacifiCorp: Hunter Power Plant</t>
  </si>
  <si>
    <t>Sweetwater County</t>
  </si>
  <si>
    <t>Jim Bridger</t>
  </si>
  <si>
    <t>Lincoln County</t>
  </si>
  <si>
    <t>Naughton</t>
  </si>
  <si>
    <t>COLORADO SPRINGS UTILITIES - NIXON PLT</t>
  </si>
  <si>
    <t>Salt Lake</t>
  </si>
  <si>
    <t>Kennecott Utah Copper LLC: Mine &amp; Copperton Concentrator</t>
  </si>
  <si>
    <t>Kennecott Utah Copper LLC: Power Plant  Lab  Tailings Impoundment</t>
  </si>
  <si>
    <t>Other Crushed and Broken Stone Mining and Quarrying</t>
  </si>
  <si>
    <t>Larimer County</t>
  </si>
  <si>
    <t>Rawhide Energy Station</t>
  </si>
  <si>
    <t>Montezuma</t>
  </si>
  <si>
    <t>MID-AMERICA PIPELINE CO DOLORES STA</t>
  </si>
  <si>
    <t>OLDCASTLE - SIMMONS PIT</t>
  </si>
  <si>
    <t>Construction Sand and Gravel Mining</t>
  </si>
  <si>
    <t>Holcim (US) Inc: Devils Slide Plant</t>
  </si>
  <si>
    <t>Clark</t>
  </si>
  <si>
    <t>Lhoist North America and Granite Const. (Apex)</t>
  </si>
  <si>
    <t>Lime and Gypsum Product Manufacturing</t>
  </si>
  <si>
    <t>NV</t>
  </si>
  <si>
    <t>Millard</t>
  </si>
  <si>
    <t>Graymont Western US Incorporated: Cricket Mountain Plant</t>
  </si>
  <si>
    <t>Crushed and Broken Limestone Mining and Quarrying</t>
  </si>
  <si>
    <t>Resolute Natural Resources Company - Aneth Unit</t>
  </si>
  <si>
    <t>Tesoro Refining and Marketing: Salt Lake City Refinery</t>
  </si>
  <si>
    <t>Ash Grove Cement Company: Leamington Cement Plant</t>
  </si>
  <si>
    <t>Tooele</t>
  </si>
  <si>
    <t>US Magnesium LLC: Rowley Plant</t>
  </si>
  <si>
    <t>Animas compressor station</t>
  </si>
  <si>
    <t>Florida River Central Delivery Point</t>
  </si>
  <si>
    <t>Bondad Compressor Station</t>
  </si>
  <si>
    <t>Coyote Gulch Gas Treating Plant</t>
  </si>
  <si>
    <t>Kennecott Utah Copper LLC: Smelter &amp; Refinery</t>
  </si>
  <si>
    <t>Treating Site #8</t>
  </si>
  <si>
    <t>Diamondback Compressor Station</t>
  </si>
  <si>
    <t>Ute Compressor Station</t>
  </si>
  <si>
    <t>Adams County</t>
  </si>
  <si>
    <t>Cherokee</t>
  </si>
  <si>
    <t>La Plata</t>
  </si>
  <si>
    <t>BP AMERICA - PINON COMPRESSOR FACILITY</t>
  </si>
  <si>
    <t>Capote Compressor Station</t>
  </si>
  <si>
    <t>Elk Point Compressor Station</t>
  </si>
  <si>
    <t>QEP ENERGY CO - Cutthroat Battery B</t>
  </si>
  <si>
    <t>Duchesne</t>
  </si>
  <si>
    <t>Kinder Morgan Altamont LLC- Altamont East Compressor Station</t>
  </si>
  <si>
    <t>Daggett</t>
  </si>
  <si>
    <t>Questar Pipeline Company:  Kastler Marushack Compressor Station</t>
  </si>
  <si>
    <t>Kinder Morgan Altamont LLC- Altamont South Compressor Station</t>
  </si>
  <si>
    <t>Bluffview Power Plant</t>
  </si>
  <si>
    <t>Dry Creek Compressor Facility</t>
  </si>
  <si>
    <t>Argenta Compressor Station</t>
  </si>
  <si>
    <t>Dolores</t>
  </si>
  <si>
    <t>QEP ENERGY CO - ISLAND BUTTE #3</t>
  </si>
  <si>
    <t>Aztec Central Delivery Point</t>
  </si>
  <si>
    <t>Rawlins Plant</t>
  </si>
  <si>
    <t>WFC - Pump Mesa Central Delivery Point</t>
  </si>
  <si>
    <t>La Plata A Compressor Station</t>
  </si>
  <si>
    <t>Chaco Compressor Station</t>
  </si>
  <si>
    <t>Green River Compressor Station</t>
  </si>
  <si>
    <t>XTO ENERGY, INC. - HUBER HECHT 1-4</t>
  </si>
  <si>
    <t>Ponderosa Compressor Station</t>
  </si>
  <si>
    <t>Animas Power Plant</t>
  </si>
  <si>
    <t>Miera</t>
  </si>
  <si>
    <t>Spring Creek CS</t>
  </si>
  <si>
    <t>Rattlesnake Canyon Compressor Station</t>
  </si>
  <si>
    <t>Wolf Point Central Delivery Point</t>
  </si>
  <si>
    <t>Four Queens Compressor Facility</t>
  </si>
  <si>
    <t>to be retired</t>
  </si>
  <si>
    <t>Irvington Generating Station</t>
  </si>
  <si>
    <t>Other</t>
  </si>
  <si>
    <t>Pipeline Natural Gas</t>
  </si>
  <si>
    <t>Combined cycle</t>
  </si>
  <si>
    <t>ARP : Christopher Heintz (1650)</t>
  </si>
  <si>
    <t>ARP : Kevin Geraghty (604336) (Ended Aug 09, 2017)&lt;br&gt;Dariusz Rekowski (2067) (Started Aug 09, 2017)</t>
  </si>
  <si>
    <t>Sierra Pacific Power Company</t>
  </si>
  <si>
    <t>Storey County</t>
  </si>
  <si>
    <t>Tracy</t>
  </si>
  <si>
    <t>Dry bottom wall-fired boiler</t>
  </si>
  <si>
    <t>Lyon County</t>
  </si>
  <si>
    <t>Fort Churchill</t>
  </si>
  <si>
    <t>Low NOx Burner Technology w/ Overfire Air</t>
  </si>
  <si>
    <t>Diesel Oil</t>
  </si>
  <si>
    <t>ARP : Jessica Christianson (608019)</t>
  </si>
  <si>
    <t>ARP : Andres Ramirez (500372)</t>
  </si>
  <si>
    <t>El Paso Electric Company</t>
  </si>
  <si>
    <t>Overfire Air</t>
  </si>
  <si>
    <t>Tangentially-fired</t>
  </si>
  <si>
    <t>ARP : Dean Metcalf (943)</t>
  </si>
  <si>
    <t>ARP : David A Low (606233)</t>
  </si>
  <si>
    <t>Southwestern Public Service Company</t>
  </si>
  <si>
    <t>051B</t>
  </si>
  <si>
    <t>Other Oil</t>
  </si>
  <si>
    <t>122B</t>
  </si>
  <si>
    <t>121B</t>
  </si>
  <si>
    <t>Dry Low NOx Burners&lt;br&gt;Selective Catalytic Reduction</t>
  </si>
  <si>
    <t>ARP : Gary Magno (606746) (Ended Jul 28, 2017)&lt;br&gt;Chad Campbell (500543) (Started Jul 28, 2017)</t>
  </si>
  <si>
    <t>ARP : Mark Fox (620) (Ended Jul 28, 2017)&lt;br&gt;Jeffrey West (608791) (Started Jul 28, 2017)</t>
  </si>
  <si>
    <t>Public Service Company of Colorado</t>
  </si>
  <si>
    <t>Rocky Mountain Energy Center</t>
  </si>
  <si>
    <t>ARP : David W Padgett (2291)</t>
  </si>
  <si>
    <t>ARP : Aram Benyamin (607974)</t>
  </si>
  <si>
    <t>Colorado Springs Utilities</t>
  </si>
  <si>
    <t>Front Range Power Plant</t>
  </si>
  <si>
    <t>Dry Low NOx Burners</t>
  </si>
  <si>
    <t>Selective Catalytic Reduction</t>
  </si>
  <si>
    <t>Combustion turbine</t>
  </si>
  <si>
    <t>ARP : Adam Rogge (605500) (Started Aug 31, 2017)</t>
  </si>
  <si>
    <t>ARP : Edward Capehart (608820) (Started Aug 31, 2017)</t>
  </si>
  <si>
    <t>WCAC Operating Company</t>
  </si>
  <si>
    <t>WGP Redwood Holdings, LLC</t>
  </si>
  <si>
    <t>Kern County</t>
  </si>
  <si>
    <t>GT1</t>
  </si>
  <si>
    <t>Live Oak Limited</t>
  </si>
  <si>
    <t>CA</t>
  </si>
  <si>
    <t>Bear Mountain Limited</t>
  </si>
  <si>
    <t>Badger Creek Limited</t>
  </si>
  <si>
    <t>Dry bottom turbo-fired boiler</t>
  </si>
  <si>
    <t>ARP : Kara M Montalvo (603981)</t>
  </si>
  <si>
    <t>ARP : Kristin Watt (604732)</t>
  </si>
  <si>
    <t>Salt River Project</t>
  </si>
  <si>
    <t>Other Gas</t>
  </si>
  <si>
    <t>Natural Gas</t>
  </si>
  <si>
    <t>MATS : Zigang Fang Mr. (607519) (Ended Nov 03, 2017),ARP : Zigang Fang Mr. (607519)</t>
  </si>
  <si>
    <t>MATS : Charles W Komadina (500061) (Ended Nov 03, 2017),ARP : Charles W Komadina (500061)</t>
  </si>
  <si>
    <t>Tucson Electric Power Company</t>
  </si>
  <si>
    <t>Pima County</t>
  </si>
  <si>
    <t>Residual Oil</t>
  </si>
  <si>
    <t>gas units greater than 100 tpy of NOX</t>
  </si>
  <si>
    <t>Untreated PAC Sorbent Injection&lt;br&gt;Additives to Enhance PAC and Existing Equipment Performance</t>
  </si>
  <si>
    <t>Baghouse</t>
  </si>
  <si>
    <t>Dry Lime FGD</t>
  </si>
  <si>
    <t>Coal</t>
  </si>
  <si>
    <t>MATS : Keith L Bastian (606405),ARP : Keith L Bastian (606405)</t>
  </si>
  <si>
    <t>MATS : Dana M Ralston (2187),ARP : Dana M Ralston (2187)</t>
  </si>
  <si>
    <t>Pacificorp Energy Generation</t>
  </si>
  <si>
    <t>Black Hills Corporation, Pacificorp Energy Generation</t>
  </si>
  <si>
    <t>Campbell County</t>
  </si>
  <si>
    <t>PAC IRP - Haze Lawsuit</t>
  </si>
  <si>
    <t>BW91</t>
  </si>
  <si>
    <t>Wyodak</t>
  </si>
  <si>
    <t>Other (Non PAC) Sorbent Injection</t>
  </si>
  <si>
    <t>Electrostatic Precipitator</t>
  </si>
  <si>
    <t>ARP : George Tatar (604055),MATS : George Tatar (604055)</t>
  </si>
  <si>
    <t>ARP : Mark Lux (602731),MATS : Mark Lux (602731)</t>
  </si>
  <si>
    <t>Black Hills Power, Inc</t>
  </si>
  <si>
    <t>Neil Simpson II</t>
  </si>
  <si>
    <t>Additives to Enhance PAC and Existing Equipment Performance&lt;br&gt;Halogenated PAC Sorbent Injection</t>
  </si>
  <si>
    <t>Low NOx Burner Technology w/ Closed-coupled OFA</t>
  </si>
  <si>
    <t>Sodium Based</t>
  </si>
  <si>
    <t>ARP : Ricky L Tripp (1493),MATS : Ricky L Tripp (1493)</t>
  </si>
  <si>
    <t>ARP : Dana M Ralston (2187),MATS : Dana M Ralston (2187)</t>
  </si>
  <si>
    <t>Idaho Power Company, Pacificorp Energy Generation</t>
  </si>
  <si>
    <t>PAC IRP (SCR 2021)</t>
  </si>
  <si>
    <t>BW72</t>
  </si>
  <si>
    <t>Low NOx Burner Technology w/ Separated OFA</t>
  </si>
  <si>
    <t>Wet Lime FGD</t>
  </si>
  <si>
    <t>ARP : Darrell J Cunningham (604886),MATS : Darrell J Cunningham (604886)</t>
  </si>
  <si>
    <t>MATS : Darrell J Cunningham (604886),ARP : Darrell J Cunningham (604886)</t>
  </si>
  <si>
    <t>Wet Scrubber&lt;br&gt;Baghouse</t>
  </si>
  <si>
    <t>MATS : Laren K Huntsman (604885),ARP : Laren K Huntsman (604885)</t>
  </si>
  <si>
    <t>PAC IRP</t>
  </si>
  <si>
    <t>ARP : Laren K Huntsman (604885),MATS : Laren K Huntsman (604885)</t>
  </si>
  <si>
    <t>Deseret Generation &amp; Transmission, Pacificorp Energy Generation, Utah Associated Municipal Power Systems</t>
  </si>
  <si>
    <t>Pacificorp Energy Generation, Utah Municipal Power Agency</t>
  </si>
  <si>
    <t>Low NOx Burner Technology (Dry Bottom only)</t>
  </si>
  <si>
    <t>Wet Limestone</t>
  </si>
  <si>
    <t>ARP : Tyler S Esplin (608536),MATS : Tyler S Esplin (608536)</t>
  </si>
  <si>
    <t>ARP : David F Crabtree (602400),MATS : David F Crabtree (602400)</t>
  </si>
  <si>
    <t>Deseret Generation &amp; Transmission</t>
  </si>
  <si>
    <t>Deseret Generation &amp; Transmission, Utah Municipal Power Agency</t>
  </si>
  <si>
    <t>coal consumption cap</t>
  </si>
  <si>
    <t>Natural Gas, Other Oil</t>
  </si>
  <si>
    <t>ARP : Barry Ingold (607600),MATS : Barry Ingold (607600)</t>
  </si>
  <si>
    <t>ARP : Barbara A Walz (603008),MATS : Barbara A Walz (603008)</t>
  </si>
  <si>
    <t>Tri-State Generation &amp; Transmission</t>
  </si>
  <si>
    <t>Additives to Enhance PAC and Existing Equipment Performance</t>
  </si>
  <si>
    <t>Wet Scrubber</t>
  </si>
  <si>
    <t>ARP : Alan L Welte (602519),MATS : Alan L Welte (602519)</t>
  </si>
  <si>
    <t>ARP : Jay Skabo (607438),MATS : Jay Skabo (607438)</t>
  </si>
  <si>
    <t>Montana Dakota Utilities Company</t>
  </si>
  <si>
    <t>Richland County</t>
  </si>
  <si>
    <t>B1</t>
  </si>
  <si>
    <t>Lewis &amp; Clark</t>
  </si>
  <si>
    <t>Low NOx Burner Technology w/ Closed-coupled/Separated OFA</t>
  </si>
  <si>
    <t>ARP : Stephen J Christian (3190),MATS : Stephen J Christian (3190)</t>
  </si>
  <si>
    <t>ARP : James M Parker (607),MATS : James M Parker (607)</t>
  </si>
  <si>
    <t>Talen Montana, LLC</t>
  </si>
  <si>
    <t>Avista Corporation, Bank of New York, NorthWestern Energy, LLC, Pacificorp Energy Generation, Portland General Electric Company, Puget Sound Power &amp; Light Company, Talen Montana, LLC</t>
  </si>
  <si>
    <t>Rosebud County</t>
  </si>
  <si>
    <t>IRPs (multiple owners)</t>
  </si>
  <si>
    <t>Colstrip</t>
  </si>
  <si>
    <t>MATS : Stephen J Christian (3190),ARP : Stephen J Christian (3190)</t>
  </si>
  <si>
    <t>MATS : James M Parker (607),ARP : James M Parker (607)</t>
  </si>
  <si>
    <t>Avista Corporation, Pacificorp Energy Generation, Portland General Electric Company, Puget Sound Power &amp; Light Company, Talen Montana, LLC</t>
  </si>
  <si>
    <t>Halogenated PAC Sorbent Injection</t>
  </si>
  <si>
    <t>Dry Lime FGD (Began May 25, 2017)</t>
  </si>
  <si>
    <t>MATS : David W Padgett (2291),ARP : David W Padgett (2291)</t>
  </si>
  <si>
    <t>MATS : Aram Benyamin (607974),ARP : Aram Benyamin (607974)</t>
  </si>
  <si>
    <t>Colo Springs</t>
  </si>
  <si>
    <t>ARP : Paul M Schulz (337),MATS : Paul M Schulz (337)</t>
  </si>
  <si>
    <t>ARP : Andy Cofas (608546),MATS : Andy Cofas (608546)</t>
  </si>
  <si>
    <t>Platte River Power Authority</t>
  </si>
  <si>
    <t>Planned?</t>
  </si>
  <si>
    <t>Dual Alkali</t>
  </si>
  <si>
    <t>ARP : David W Padgett (2291),MATS : David W Padgett (2291)</t>
  </si>
  <si>
    <t>ARP : Aram Benyamin (607974),MATS : Aram Benyamin (607974)</t>
  </si>
  <si>
    <t>MATS : Zigang Fang Mr. (607519),ARP : Zigang Fang Mr. (607519)</t>
  </si>
  <si>
    <t>MATS : Charles W Komadina (500061),ARP : Charles W Komadina (500061)</t>
  </si>
  <si>
    <t>ARP : Zigang Fang Mr. (607519),MATS : Zigang Fang Mr. (607519)</t>
  </si>
  <si>
    <t>ARP : Charles W Komadina (500061),MATS : Charles W Komadina (500061)</t>
  </si>
  <si>
    <t>ARP : Kara M Montalvo (603981),MATS : Kara M Montalvo (603981)</t>
  </si>
  <si>
    <t>ARP : Kristin Watt (604732),MATS : Kristin Watt (604732)</t>
  </si>
  <si>
    <t>retire or install SCR in 2025</t>
  </si>
  <si>
    <t>U1B</t>
  </si>
  <si>
    <t>Coronado Generating Station</t>
  </si>
  <si>
    <t>NO PCC FOR NOX</t>
  </si>
  <si>
    <t>Overfire Air&lt;br&gt;Low NOx Burner Technology (Dry Bottom only)</t>
  </si>
  <si>
    <t>ARP : Lyle Witham (604195) (Ended Jan 20, 2017)&lt;br&gt;Mike Paul (608613) (Started Jan 20, 2017),MATS : Lyle Witham (604195) (Ended Jan 20, 2017)&lt;br&gt;Mike Paul (608613) (Started Jan 20, 2017)</t>
  </si>
  <si>
    <t>ARP : John W Jacobs (607423),MATS : John W Jacobs (607423)</t>
  </si>
  <si>
    <t>Basin Electric Power Cooperative</t>
  </si>
  <si>
    <t>Basin Electric Power Cooperative, County of Los Alamos, Heartland Consumers Power District, Lincoln Electric System, Nebraska Municipal Energy Agency, Tri-State Generation &amp; Transmission, Western Minnesota Municipal Power, Wyoming Municipal Power Agency</t>
  </si>
  <si>
    <t>Platte County</t>
  </si>
  <si>
    <t>SNCR 2018</t>
  </si>
  <si>
    <t>Laramie River</t>
  </si>
  <si>
    <t>MATS : Lyle Witham (604195) (Ended Jan 20, 2017)&lt;br&gt;Mike Paul (608613) (Started Jan 20, 2017),ARP : Lyle Witham (604195) (Ended Jan 20, 2017)&lt;br&gt;Mike Paul (608613) (Started Jan 20, 2017)</t>
  </si>
  <si>
    <t>MATS : John W Jacobs (607423),ARP : John W Jacobs (607423)</t>
  </si>
  <si>
    <t>SNCR 2017</t>
  </si>
  <si>
    <t>C3</t>
  </si>
  <si>
    <t>Electrostatic Precipitator&lt;br&gt;Wet Scrubber</t>
  </si>
  <si>
    <t>ARP : Michael D Nelson (1301),MATS : Michael D Nelson (1301)</t>
  </si>
  <si>
    <t>ARP : Christopher Determan (606568),MATS : Christopher Determan (606568)</t>
  </si>
  <si>
    <t>Arizona Electric Power Cooperative</t>
  </si>
  <si>
    <t>SNCRs</t>
  </si>
  <si>
    <t>Low NOx Burner Technology (Dry Bottom only)&lt;br&gt;Selective Catalytic Reduction</t>
  </si>
  <si>
    <t>Black Hills Power, Inc, Consolidated WY Municipalities Electric Power System JPB, Montana Dakota Utilities Company</t>
  </si>
  <si>
    <t>Wygen III</t>
  </si>
  <si>
    <t>Low NOx Burner Technology w/ Overfire Air&lt;br&gt;Selective Catalytic Reduction</t>
  </si>
  <si>
    <t>MATS : George Tatar (604055),ARP : George Tatar (604055)</t>
  </si>
  <si>
    <t>MATS : Mark Lux (602731),ARP : Mark Lux (602731)</t>
  </si>
  <si>
    <t>Cheyenne Light, Fuel and Power</t>
  </si>
  <si>
    <t>Wygen II</t>
  </si>
  <si>
    <t>Black Hills Wyoming, LLC, Municipal Energy Agency of Nebraska</t>
  </si>
  <si>
    <t>Wygen I</t>
  </si>
  <si>
    <t>SCR 2019</t>
  </si>
  <si>
    <t>Selective Catalytic Reduction&lt;br&gt;Low NOx Burner Technology w/ Closed-coupled OFA</t>
  </si>
  <si>
    <t>PAC IRP - SCR 2016</t>
  </si>
  <si>
    <t>BW74</t>
  </si>
  <si>
    <t>PAC IRP - SCR 2015</t>
  </si>
  <si>
    <t>BW73</t>
  </si>
  <si>
    <t>Halogenated PAC Sorbent Injection&lt;br&gt;Regenerative Activated Coke Technology</t>
  </si>
  <si>
    <t>Dry Fork Station</t>
  </si>
  <si>
    <t>MATS : John Seeliger (603656),ARP : John Seeliger (603656)</t>
  </si>
  <si>
    <t>MATS : Dennis Laybourn (603883),ARP : Dennis Laybourn (603883)</t>
  </si>
  <si>
    <t>Newmont Nevada Energy Investment LLC</t>
  </si>
  <si>
    <t>Eureka County</t>
  </si>
  <si>
    <t>TS Power Plant</t>
  </si>
  <si>
    <t>Low NOx Cell Burner</t>
  </si>
  <si>
    <t>Cell burner boiler</t>
  </si>
  <si>
    <t>ARP : Neal Wayne Brown (607445),MATS : Neal Wayne Brown (607445)</t>
  </si>
  <si>
    <t>ARP : Thomas H Livingston (606676),MATS : Thomas H Livingston (606676)</t>
  </si>
  <si>
    <t>Arizona Public Service Company</t>
  </si>
  <si>
    <t>Arizona Public Service Company, El Paso Electric Company, Public Service Company of New Mexico, Salt River Project, Tucson Electric Power Company</t>
  </si>
  <si>
    <t>per TEP&amp;PNM - SCR 2017</t>
  </si>
  <si>
    <t>MATS : Neal Wayne Brown (607445),ARP : Neal Wayne Brown (607445)</t>
  </si>
  <si>
    <t>MATS : Thomas H Livingston (606676),ARP : Thomas H Livingston (606676)</t>
  </si>
  <si>
    <t>ARP : Gary Magno (606746) (Ended Jul 28, 2017)&lt;br&gt;Chad Campbell (500543) (Started Jul 28, 2017),MATS : Gary Magno (606746) (Ended Jul 28, 2017)&lt;br&gt;Chad Campbell (500543) (Started Jul 28, 2017)</t>
  </si>
  <si>
    <t>ARP : Mark Fox (620) (Ended Jul 28, 2017)&lt;br&gt;Jeffrey West (608791) (Started Jul 28, 2017),MATS : Mark Fox (620) (Ended Jul 28, 2017)&lt;br&gt;Jeffrey West (608791) (Started Jul 28, 2017)</t>
  </si>
  <si>
    <t>Xcel IRP - SCR 2014</t>
  </si>
  <si>
    <t>Low NOx Burner Technology w/ Closed-coupled/Separated OFA&lt;br&gt;Selective Catalytic Reduction</t>
  </si>
  <si>
    <t>Pacificorp Energy Generation, Public Service Company of Colorado, Salt River Project</t>
  </si>
  <si>
    <t>Xcel IRP - SCR 2016</t>
  </si>
  <si>
    <t>H2</t>
  </si>
  <si>
    <t>Diesel Oil, Natural Gas</t>
  </si>
  <si>
    <t>Pacificorp Energy Generation, Public Service Company of Colorado</t>
  </si>
  <si>
    <t>Xcel IRP - SCR in 2015</t>
  </si>
  <si>
    <t>H1</t>
  </si>
  <si>
    <t>MATS : Barry Ingold (607600),ARP : Barry Ingold (607600)</t>
  </si>
  <si>
    <t>MATS : Barbara A Walz (603008),ARP : Barbara A Walz (603008)</t>
  </si>
  <si>
    <t>Pacificorp Energy Generation, Platte River Power Authority, Salt River Project, Tri-State Generation &amp; Transmission, Xcel Energy</t>
  </si>
  <si>
    <t>SCR 2017</t>
  </si>
  <si>
    <t>C2</t>
  </si>
  <si>
    <t>Holly Cross Energy, Intermountain Rural Electric Authority, Public Service Company of Colorado</t>
  </si>
  <si>
    <t>TS3</t>
  </si>
  <si>
    <t>SCR 2014</t>
  </si>
  <si>
    <t>U2B</t>
  </si>
  <si>
    <t>have or will have SCRs</t>
  </si>
  <si>
    <t>ARP : Rodger B Holt (608074),MATS : Rodger B Holt (608074)</t>
  </si>
  <si>
    <t>PAC IRP - gas in 2019?</t>
  </si>
  <si>
    <t>MATS : Rodger B Holt (608074),ARP : Rodger B Holt (608074)</t>
  </si>
  <si>
    <t>MATS : Ricky L Tripp (1493),ARP : Ricky L Tripp (1493)</t>
  </si>
  <si>
    <t>PAC IRP (SCR req'd 2022)</t>
  </si>
  <si>
    <t>BW71</t>
  </si>
  <si>
    <t>Additives to Enhance PAC and Existing Equipment Performance&lt;br&gt;Untreated PAC Sorbent Injection</t>
  </si>
  <si>
    <t>ARP : Tim Swain (607504),MATS : Tim Swain (607504)</t>
  </si>
  <si>
    <t>Converse County</t>
  </si>
  <si>
    <t>BW44</t>
  </si>
  <si>
    <t>Dave Johnston</t>
  </si>
  <si>
    <t>BW43</t>
  </si>
  <si>
    <t>BW42</t>
  </si>
  <si>
    <t>MATS : Tim Swain (607504),ARP : Tim Swain (607504)</t>
  </si>
  <si>
    <t>BW41</t>
  </si>
  <si>
    <t>Wet Scrubber&lt;br&gt;Electrostatic Precipitator</t>
  </si>
  <si>
    <t>ARP : Christopher Allen (607716) (Ended Jan 03, 2017)&lt;br&gt;David Nicol (608500) (Started Jan 03, 2017),MATS : Christopher Allen (607716) (Ended Jan 03, 2017)&lt;br&gt;David Nicol (608500) (Started Jan 03, 2017)</t>
  </si>
  <si>
    <t>ARP : Robert Nelson (606363),MATS : Robert Nelson (606363)</t>
  </si>
  <si>
    <t>TransAlta</t>
  </si>
  <si>
    <t>Lewis County</t>
  </si>
  <si>
    <t>Legal/Regulatory (12/31/2025)</t>
  </si>
  <si>
    <t>BW22</t>
  </si>
  <si>
    <t>Centralia</t>
  </si>
  <si>
    <t>WA</t>
  </si>
  <si>
    <t>MATS : Christopher Allen (607716) (Ended Jan 03, 2017)&lt;br&gt;David Nicol (608500) (Started Jan 03, 2017),ARP : Christopher Allen (607716) (Ended Jan 03, 2017)&lt;br&gt;David Nicol (608500) (Started Jan 03, 2017)</t>
  </si>
  <si>
    <t>MATS : Robert Nelson (606363),ARP : Robert Nelson (606363)</t>
  </si>
  <si>
    <t>Legal/Regulatory (12/31/2020)</t>
  </si>
  <si>
    <t>BW21</t>
  </si>
  <si>
    <t>ARP : Dat M Quach (606786) (Ended Mar 06, 2017)&lt;br&gt;Jodean M Giese (500566) (Started Mar 06, 2017),MATS : Dat M Quach (606786) (Ended Mar 06, 2017)&lt;br&gt;Jodean M Giese (500566) (Started Mar 06, 2017)</t>
  </si>
  <si>
    <t>ARP : Mark J Sedlacek (2202),MATS : Mark J Sedlacek (2202)</t>
  </si>
  <si>
    <t>Intermountain Power Service Corporation</t>
  </si>
  <si>
    <t>Intermountain Power Agency</t>
  </si>
  <si>
    <t>Millard County</t>
  </si>
  <si>
    <t>planned (new gas?)</t>
  </si>
  <si>
    <t>2SGA</t>
  </si>
  <si>
    <t>Intermountain</t>
  </si>
  <si>
    <t>1SGA</t>
  </si>
  <si>
    <t>Dry Sorbent Injection</t>
  </si>
  <si>
    <t>MATS : Amber Chapman (605934),ARP : Amber Chapman (605934)</t>
  </si>
  <si>
    <t>MATS : Thomas Nilan (608084),ARP : Thomas Nilan (608084)</t>
  </si>
  <si>
    <t>Portland General Electric Company</t>
  </si>
  <si>
    <t>Fale-Safe, Inc., Idaho Power Company, Portland General Electric Company, Power Resources Cooperative, San Diego Gas and Electric Company</t>
  </si>
  <si>
    <t>Morrow County</t>
  </si>
  <si>
    <t>Legal/Regulatory</t>
  </si>
  <si>
    <t>1SG</t>
  </si>
  <si>
    <t>Boardman</t>
  </si>
  <si>
    <t>OR</t>
  </si>
  <si>
    <t>MATS : Michael Rojo (603799),ARP : Michael Rojo (603799)</t>
  </si>
  <si>
    <t>MATS : Kevin Geraghty (604336) (Ended Aug 09, 2017)&lt;br&gt;Dariusz Rekowski (2067) (Started Aug 09, 2017),ARP : Kevin Geraghty (604336) (Ended Aug 09, 2017)&lt;br&gt;Dariusz Rekowski (2067) (Started Aug 09, 2017)</t>
  </si>
  <si>
    <t>NV Energy</t>
  </si>
  <si>
    <t>Clark County</t>
  </si>
  <si>
    <t>Retired</t>
  </si>
  <si>
    <t>Reid Gardner</t>
  </si>
  <si>
    <t>MATS : Christopher Heintz (1650),ARP : Christopher Heintz (1650)</t>
  </si>
  <si>
    <t>Idaho Power Company, Sierra Pacific Power Company</t>
  </si>
  <si>
    <t>Humboldt County</t>
  </si>
  <si>
    <t>NV IRP</t>
  </si>
  <si>
    <t>North Valmy</t>
  </si>
  <si>
    <t>NV IRP (2019 per ID Power?)</t>
  </si>
  <si>
    <t>Wet Scrubber&lt;br&gt;Baghouse&lt;br&gt;Electrostatic Precipitator</t>
  </si>
  <si>
    <t>MATS : Hank Adair (608374) (Ended Jan 17, 2017)&lt;br&gt;Heath Lee (608871) (Started Oct 12, 2017),ARP : Hank Adair (608374) (Ended Jan 17, 2017)&lt;br&gt;Heath Lee (608871) (Started Oct 12, 2017)</t>
  </si>
  <si>
    <t>MATS : Thomas G Fallgren (604210) (Ended Jan 17, 2017)&lt;br&gt;Kevin J Mataczynski (608607) (Started Jan 17, 2017),ARP : Thomas G Fallgren (604210) (Ended Jan 17, 2017)&lt;br&gt;Kevin J Mataczynski (608607) (Started Jan 17, 2017)</t>
  </si>
  <si>
    <t>Public Service Company of New Mexico</t>
  </si>
  <si>
    <t>City of Anaheim, City of Farmington Electric Utility System, Los Alamos County, M-S-R, Public Service Company of New Mexico, Utah Associated Municipal Power Systems</t>
  </si>
  <si>
    <t>PNM IRP</t>
  </si>
  <si>
    <t>Public Service Company of New Mexico, South California Public Power Authority, Tri-State Generation &amp; Transmission</t>
  </si>
  <si>
    <t>Public Service Company of New Mexico, Tucson Electric Power Company</t>
  </si>
  <si>
    <t>Selective Non-catalytic Reduction&lt;br&gt;Low NOx Burner Technology w/ Overfire Air</t>
  </si>
  <si>
    <t>PNM IRP (SNCR)</t>
  </si>
  <si>
    <t>Puget Sound Power &amp; Light Company, Talen Montana, LLC</t>
  </si>
  <si>
    <t>MATS : Gary Magno (606746) (Ended Jul 28, 2017)&lt;br&gt;Chad Campbell (500543) (Started Jul 28, 2017),ARP : Gary Magno (606746) (Ended Jul 28, 2017)&lt;br&gt;Chad Campbell (500543) (Started Jul 28, 2017)</t>
  </si>
  <si>
    <t>MATS : Mark Fox (620) (Ended Jul 28, 2017)&lt;br&gt;Jeffrey West (608791) (Started Jul 28, 2017),ARP : Mark Fox (620) (Ended Jul 28, 2017)&lt;br&gt;Jeffrey West (608791) (Started Jul 28, 2017)</t>
  </si>
  <si>
    <t>Boulder County</t>
  </si>
  <si>
    <t>Valmont</t>
  </si>
  <si>
    <t>Fluidized Bed Limestone Injection</t>
  </si>
  <si>
    <t>Circulating fluidized bed boiler</t>
  </si>
  <si>
    <t>Montrose County</t>
  </si>
  <si>
    <t>Nucla</t>
  </si>
  <si>
    <t>C1</t>
  </si>
  <si>
    <t>Xcel Colorado Energy Plan</t>
  </si>
  <si>
    <t>Baghouse (Retired Sep 30, 2017)</t>
  </si>
  <si>
    <t>Dry Lime FGD (Retired Sep 30, 2017)</t>
  </si>
  <si>
    <t>Coal, Natural Gas</t>
  </si>
  <si>
    <t>on gas now</t>
  </si>
  <si>
    <t>Low NOx Burner Technology w/ Closed-coupled/Separated OFA&lt;br&gt;Other</t>
  </si>
  <si>
    <t>MATS : Kara M Montalvo (603981),ARP : Kara M Montalvo (603981)</t>
  </si>
  <si>
    <t>MATS : Kristin Watt (604732),ARP : Kristin Watt (604732)</t>
  </si>
  <si>
    <t>Arizona Public Service Company, Los Angeles Department of Water and Power, NV Energy, Salt River Project, Tucson Electric Power Company, United States Bureau of Reclamation</t>
  </si>
  <si>
    <t>Coconino County</t>
  </si>
  <si>
    <t>SRP IRP</t>
  </si>
  <si>
    <t>Navajo Generating Station</t>
  </si>
  <si>
    <t>ARP : Richard Nicosia (608550),MATS : Richard Nicosia (608550)</t>
  </si>
  <si>
    <t>Navajo County</t>
  </si>
  <si>
    <t>Cholla</t>
  </si>
  <si>
    <t>MATS : Richard Nicosia (608550),ARP : Richard Nicosia (608550)</t>
  </si>
  <si>
    <t>APS IRP</t>
  </si>
  <si>
    <t>1=Retire prior to 2030, no PCC for NOX; 2=SCRs; 3=SNCR; 4= no PCC for NOx</t>
  </si>
  <si>
    <t xml:space="preserve"> Hg Control(s)</t>
  </si>
  <si>
    <t xml:space="preserve"> PM Control(s)</t>
  </si>
  <si>
    <t xml:space="preserve"> NOx Control(s)</t>
  </si>
  <si>
    <t xml:space="preserve"> SO2 Control(s)</t>
  </si>
  <si>
    <t xml:space="preserve"> Fuel Type (Secondary)</t>
  </si>
  <si>
    <t xml:space="preserve"> Fuel Type (Primary)</t>
  </si>
  <si>
    <t xml:space="preserve"> Unit Type</t>
  </si>
  <si>
    <t xml:space="preserve"> Representative (Secondary)</t>
  </si>
  <si>
    <t xml:space="preserve"> Representative (Primary)</t>
  </si>
  <si>
    <t xml:space="preserve"> Operator</t>
  </si>
  <si>
    <t xml:space="preserve"> Owner</t>
  </si>
  <si>
    <t xml:space="preserve"> County</t>
  </si>
  <si>
    <t xml:space="preserve"> Heat Input (MMBtu)</t>
  </si>
  <si>
    <t xml:space="preserve"> CO2 (short tons)</t>
  </si>
  <si>
    <t xml:space="preserve"> NOx (tons)</t>
  </si>
  <si>
    <t xml:space="preserve"> Avg. NOx Rate (lb/MMBtu)</t>
  </si>
  <si>
    <t>SO2 Rate (calc)</t>
  </si>
  <si>
    <t xml:space="preserve"> SO2 (tons)</t>
  </si>
  <si>
    <t xml:space="preserve"> Gross Load (MW-h)</t>
  </si>
  <si>
    <t xml:space="preserve"> Operating Time</t>
  </si>
  <si>
    <t>notes</t>
  </si>
  <si>
    <t>retirement year</t>
  </si>
  <si>
    <t>Operating Year</t>
  </si>
  <si>
    <t>Nameplate Capacity (MW)</t>
  </si>
  <si>
    <t xml:space="preserve"> Unit ID</t>
  </si>
  <si>
    <t xml:space="preserve"> Facility Name</t>
  </si>
  <si>
    <t>DATA YEAR</t>
  </si>
  <si>
    <t>N</t>
  </si>
  <si>
    <t>53041</t>
  </si>
  <si>
    <t>32003</t>
  </si>
  <si>
    <t>4</t>
  </si>
  <si>
    <t>08013</t>
  </si>
  <si>
    <t>5</t>
  </si>
  <si>
    <t>08085</t>
  </si>
  <si>
    <t>1</t>
  </si>
  <si>
    <t>08041</t>
  </si>
  <si>
    <t>New Unit?</t>
  </si>
  <si>
    <t>Retirement Date</t>
  </si>
  <si>
    <t>ertac fuel unit type bin</t>
  </si>
  <si>
    <t>FIPS Code</t>
  </si>
  <si>
    <t>unit id</t>
  </si>
  <si>
    <t>oris</t>
  </si>
  <si>
    <t>Zuni</t>
  </si>
  <si>
    <t>Denver County</t>
  </si>
  <si>
    <t>Yuma Cogeneration Associates</t>
  </si>
  <si>
    <t>Yuma County</t>
  </si>
  <si>
    <t>Yucca Power Plant</t>
  </si>
  <si>
    <t>Yuba City Energy Center</t>
  </si>
  <si>
    <t>Sutter County</t>
  </si>
  <si>
    <t>Woodland Generation Station</t>
  </si>
  <si>
    <t>Stanislaus County</t>
  </si>
  <si>
    <t>Wolfskill Energy Center</t>
  </si>
  <si>
    <t>Solano County</t>
  </si>
  <si>
    <t>West Valley Power Plant</t>
  </si>
  <si>
    <t>Salt Lake County</t>
  </si>
  <si>
    <t>Walter M. Higgins III Generating Station</t>
  </si>
  <si>
    <t>Walnut Energy Center</t>
  </si>
  <si>
    <t>Walnut Creek Energy Park</t>
  </si>
  <si>
    <t>Los Angeles County</t>
  </si>
  <si>
    <t>Valmont Combustion Turbine Facility</t>
  </si>
  <si>
    <t>Valley Generating Station</t>
  </si>
  <si>
    <t>Valencia Power Plant</t>
  </si>
  <si>
    <t>Valencia County</t>
  </si>
  <si>
    <t>Tracy Combined Cycle Power Plant</t>
  </si>
  <si>
    <t>San Joaquin County</t>
  </si>
  <si>
    <t>Sunrise Power Company</t>
  </si>
  <si>
    <t>Sundance Power Plant</t>
  </si>
  <si>
    <t>Pinal County</t>
  </si>
  <si>
    <t>Sun Peak Generating Station</t>
  </si>
  <si>
    <t>Spindle Hill Energy Center</t>
  </si>
  <si>
    <t>South Point Energy Center, LLC</t>
  </si>
  <si>
    <t>Mohave County</t>
  </si>
  <si>
    <t>Silverhawk</t>
  </si>
  <si>
    <t>Sentinel Energy Center, LLC</t>
  </si>
  <si>
    <t>Riverside County</t>
  </si>
  <si>
    <t>Scattergood Generating Station</t>
  </si>
  <si>
    <t>SCA Cogen II</t>
  </si>
  <si>
    <t>Sacramento County</t>
  </si>
  <si>
    <t>Sargent Canyon Cogen Facility</t>
  </si>
  <si>
    <t>Monterey County</t>
  </si>
  <si>
    <t>Santan</t>
  </si>
  <si>
    <t>Salinas River Cogeneration Facility</t>
  </si>
  <si>
    <t>Sacramento Power Authority Cogen</t>
  </si>
  <si>
    <t>Russell City Energy Company LLC</t>
  </si>
  <si>
    <t>Alameda County</t>
  </si>
  <si>
    <t>Roseville Energy Park</t>
  </si>
  <si>
    <t>Placer County</t>
  </si>
  <si>
    <t>Riverview Energy Center</t>
  </si>
  <si>
    <t>Contra Costa County</t>
  </si>
  <si>
    <t>Riverside Energy Resource Center</t>
  </si>
  <si>
    <t>Ripon Generation Station</t>
  </si>
  <si>
    <t>Redhawk Generating Facility</t>
  </si>
  <si>
    <t>Redding Power Plant</t>
  </si>
  <si>
    <t>Shasta County</t>
  </si>
  <si>
    <t>ID</t>
  </si>
  <si>
    <t>Rathdrum Power, LLC</t>
  </si>
  <si>
    <t>Kootenai County</t>
  </si>
  <si>
    <t>Rathdrum Combustion Turbine Project</t>
  </si>
  <si>
    <t>Pyramid Generating Station</t>
  </si>
  <si>
    <t>Hidalgo County</t>
  </si>
  <si>
    <t>Pueblo Airport Generating Station</t>
  </si>
  <si>
    <t>Port Westward</t>
  </si>
  <si>
    <t>Columbia County</t>
  </si>
  <si>
    <t>Pio Pico Energy Center LLC</t>
  </si>
  <si>
    <t>San Diego County</t>
  </si>
  <si>
    <t>Pastoria Energy Facility</t>
  </si>
  <si>
    <t>Panoche Energy Center</t>
  </si>
  <si>
    <t>Fresno County</t>
  </si>
  <si>
    <t>Palomar Energy Center</t>
  </si>
  <si>
    <t>Otay Mesa Energy Center, LLC</t>
  </si>
  <si>
    <t>Ormond Beach Generating Station</t>
  </si>
  <si>
    <t>Ventura County</t>
  </si>
  <si>
    <t>Orange Grove Project</t>
  </si>
  <si>
    <t>Olive</t>
  </si>
  <si>
    <t>Ocotillo Power Plant</t>
  </si>
  <si>
    <t>Niland Gas Turbine Plant</t>
  </si>
  <si>
    <t>Imperial County</t>
  </si>
  <si>
    <t>New Harquahala Generating Company, LLC</t>
  </si>
  <si>
    <t>Neil Simpson II (CT2)</t>
  </si>
  <si>
    <t>Nebo Power Station</t>
  </si>
  <si>
    <t>Utah County</t>
  </si>
  <si>
    <t>NCPA Combustion Turbine Project #2</t>
  </si>
  <si>
    <t>Mountainview Generating Station</t>
  </si>
  <si>
    <t>San Bernardino County</t>
  </si>
  <si>
    <t>Moss Landing</t>
  </si>
  <si>
    <t>Miramar Energy Facility</t>
  </si>
  <si>
    <t>Mira Loma Generating Station</t>
  </si>
  <si>
    <t>Millcreek Power</t>
  </si>
  <si>
    <t>Washington County</t>
  </si>
  <si>
    <t>Mill Creek Generating Station</t>
  </si>
  <si>
    <t>Deer Lodge County</t>
  </si>
  <si>
    <t>Midway Peaking</t>
  </si>
  <si>
    <t>Metcalf Energy Center</t>
  </si>
  <si>
    <t>Santa Clara County</t>
  </si>
  <si>
    <t>Mesquite Generating Station</t>
  </si>
  <si>
    <t>McKittrick Limited</t>
  </si>
  <si>
    <t>McGrath Generating Station</t>
  </si>
  <si>
    <t>Marsh Landing Generating Station</t>
  </si>
  <si>
    <t>Mariposa Energy Project</t>
  </si>
  <si>
    <t>Mandalay Generating Station</t>
  </si>
  <si>
    <t>Manchief Generating Station</t>
  </si>
  <si>
    <t>Malburg Generating Station</t>
  </si>
  <si>
    <t>Malaga Power</t>
  </si>
  <si>
    <t>Magnolia</t>
  </si>
  <si>
    <t>Luna Energy Facility</t>
  </si>
  <si>
    <t>Luna County</t>
  </si>
  <si>
    <t>Los Medanos Energy Center, LLC</t>
  </si>
  <si>
    <t>Los Esteros Critical Energy Facility</t>
  </si>
  <si>
    <t>Lordsburg Generating Station</t>
  </si>
  <si>
    <t>Long Beach Generating Station</t>
  </si>
  <si>
    <t>Lodi Energy Center</t>
  </si>
  <si>
    <t>Limon Generating Station</t>
  </si>
  <si>
    <t>Las Vegas Generating Station</t>
  </si>
  <si>
    <t>Larkspur Energy Faciity</t>
  </si>
  <si>
    <t>Langley Gulch Power Plant</t>
  </si>
  <si>
    <t>Payette County</t>
  </si>
  <si>
    <t>Lange</t>
  </si>
  <si>
    <t>Pennington County</t>
  </si>
  <si>
    <t>Lambie Energy Center</t>
  </si>
  <si>
    <t>Lake Side Power Plant</t>
  </si>
  <si>
    <t>Lake</t>
  </si>
  <si>
    <t>La Paloma Generating Plant</t>
  </si>
  <si>
    <t>La Luz Energy Center</t>
  </si>
  <si>
    <t>Kyrene Generating Station</t>
  </si>
  <si>
    <t>Klamath Generation Peakers</t>
  </si>
  <si>
    <t>Klamath County</t>
  </si>
  <si>
    <t>Klamath Cogeneration Project</t>
  </si>
  <si>
    <t>Kingsburg Cogen Facility</t>
  </si>
  <si>
    <t>Ivanpah 3</t>
  </si>
  <si>
    <t>Ivanpah 2</t>
  </si>
  <si>
    <t>Ivanpah 1</t>
  </si>
  <si>
    <t>Inland Empire Energy Center</t>
  </si>
  <si>
    <t>Indigo Generation Facility</t>
  </si>
  <si>
    <t>Huron</t>
  </si>
  <si>
    <t>Beadle County</t>
  </si>
  <si>
    <t>Hobbs Generating Station</t>
  </si>
  <si>
    <t>High Desert Power Project</t>
  </si>
  <si>
    <t>Hermiston Power Plant</t>
  </si>
  <si>
    <t>Umatilla County</t>
  </si>
  <si>
    <t>Hermiston</t>
  </si>
  <si>
    <t>Henrietta Peaker Plant</t>
  </si>
  <si>
    <t>Kings County</t>
  </si>
  <si>
    <t>Haynes Generating Station</t>
  </si>
  <si>
    <t>Harry Allen</t>
  </si>
  <si>
    <t>Hardin Generating Station</t>
  </si>
  <si>
    <t>Big Horn County</t>
  </si>
  <si>
    <t>Harbor Generating Station</t>
  </si>
  <si>
    <t>Hanford Energy Park Peaker</t>
  </si>
  <si>
    <t>Groton Generating Station</t>
  </si>
  <si>
    <t>Brown County</t>
  </si>
  <si>
    <t>Griffith Energy Project</t>
  </si>
  <si>
    <t>Greenleaf One</t>
  </si>
  <si>
    <t>Grayson Power Plant</t>
  </si>
  <si>
    <t>Grapeland Generating Station</t>
  </si>
  <si>
    <t>Goose Haven Energy Center</t>
  </si>
  <si>
    <t>Goal Line</t>
  </si>
  <si>
    <t>Glendive Generating Station</t>
  </si>
  <si>
    <t>Dawson County</t>
  </si>
  <si>
    <t>Glenarm</t>
  </si>
  <si>
    <t>Gilroy Energy Center, LLC for King City</t>
  </si>
  <si>
    <t>Gilroy Energy Center, LLC</t>
  </si>
  <si>
    <t>Gila River Power Station</t>
  </si>
  <si>
    <t>Gateway Generating Station</t>
  </si>
  <si>
    <t>Gadsby</t>
  </si>
  <si>
    <t>Fresno Cogeneration Partners, LP</t>
  </si>
  <si>
    <t>Frank Knutson Station</t>
  </si>
  <si>
    <t>Fountain Valley Power Plant</t>
  </si>
  <si>
    <t>Feather River Energy Center</t>
  </si>
  <si>
    <t>Evander Andrews Power Complex</t>
  </si>
  <si>
    <t>Elmore County</t>
  </si>
  <si>
    <t>Etiwanda Generating Station</t>
  </si>
  <si>
    <t>Escondido Energy Center, LLC</t>
  </si>
  <si>
    <t>Elk Hills Power</t>
  </si>
  <si>
    <t>El Segundo</t>
  </si>
  <si>
    <t>El Centro</t>
  </si>
  <si>
    <t>El Cajon Energy Center</t>
  </si>
  <si>
    <t>DTE Stockton</t>
  </si>
  <si>
    <t>Donald Von Raesfeld</t>
  </si>
  <si>
    <t>Desert Star Energy Center</t>
  </si>
  <si>
    <t>Desert Basin Generating Station</t>
  </si>
  <si>
    <t>Delta Energy Center, LLC</t>
  </si>
  <si>
    <t>Delano Energy Center, LLC</t>
  </si>
  <si>
    <t>Tulare County</t>
  </si>
  <si>
    <t>Deer Creek Station</t>
  </si>
  <si>
    <t>De Moss Petrie Generating Station</t>
  </si>
  <si>
    <t>Cuyamaca Peak Energy</t>
  </si>
  <si>
    <t>Currant Creek Power Project</t>
  </si>
  <si>
    <t>Juab County</t>
  </si>
  <si>
    <t>Culbertson Station</t>
  </si>
  <si>
    <t>Roosevelt County</t>
  </si>
  <si>
    <t>Creed Energy Center</t>
  </si>
  <si>
    <t>Coyote Springs</t>
  </si>
  <si>
    <t>Cosumnes Power Plant</t>
  </si>
  <si>
    <t>Coolidge Generating Station</t>
  </si>
  <si>
    <t>Colusa Generating Station</t>
  </si>
  <si>
    <t>Colusa County</t>
  </si>
  <si>
    <t>Coalinga Cogeneration Facility</t>
  </si>
  <si>
    <t>Chula Vista Energy Center</t>
  </si>
  <si>
    <t>Chuck Lenzie Generating Station</t>
  </si>
  <si>
    <t>Cheyenne Prairie Generating Station</t>
  </si>
  <si>
    <t>Laramie County</t>
  </si>
  <si>
    <t>Center Generating Station</t>
  </si>
  <si>
    <t>Carty Generating Station</t>
  </si>
  <si>
    <t>Carson Cogeneration Company</t>
  </si>
  <si>
    <t>Carson Cogeneration</t>
  </si>
  <si>
    <t>Canyon Power Plant</t>
  </si>
  <si>
    <t>Orange County</t>
  </si>
  <si>
    <t>Calpine Sutter Energy Center</t>
  </si>
  <si>
    <t>Calpine Gilroy Cogen, LP</t>
  </si>
  <si>
    <t>CalPeak Power - Vaca Dixon</t>
  </si>
  <si>
    <t>CalPeak Power - Panoche</t>
  </si>
  <si>
    <t>CalPeak Power - Enterprise</t>
  </si>
  <si>
    <t>CalPeak Power - Border</t>
  </si>
  <si>
    <t>Cabrillo Power I Encina Power Station</t>
  </si>
  <si>
    <t>Brush Power Projects</t>
  </si>
  <si>
    <t>Blythe Energy</t>
  </si>
  <si>
    <t>Blue Spruce Energy Center</t>
  </si>
  <si>
    <t>Black Mountain Generating Station</t>
  </si>
  <si>
    <t>Big Stone</t>
  </si>
  <si>
    <t>Grant County</t>
  </si>
  <si>
    <t>Bennett Mountain Power Project</t>
  </si>
  <si>
    <t>Barre Generating Station</t>
  </si>
  <si>
    <t>Arlington Valley Energy Facility</t>
  </si>
  <si>
    <t>Arapahoe Combustion Turbine Facility</t>
  </si>
  <si>
    <t>APS West Phoenix Power Plant</t>
  </si>
  <si>
    <t>APS Saguaro Power Plant</t>
  </si>
  <si>
    <t>Apex Generating Station</t>
  </si>
  <si>
    <t>Angus Anson</t>
  </si>
  <si>
    <t>Minnehaha County</t>
  </si>
  <si>
    <t>Anaheim Combustion Turbine</t>
  </si>
  <si>
    <t>Almond Power Plant</t>
  </si>
  <si>
    <t>Algonquin Power Sanger</t>
  </si>
  <si>
    <t>Agua Mansa Power</t>
  </si>
  <si>
    <t>Afton Generating Station</t>
  </si>
  <si>
    <t>AES Redondo Beach</t>
  </si>
  <si>
    <t>AES Huntington Beach</t>
  </si>
  <si>
    <t>AES Alamitos</t>
  </si>
  <si>
    <t>Aberdeen Generating Station</t>
  </si>
  <si>
    <t xml:space="preserve"> Facility Longitude</t>
  </si>
  <si>
    <t xml:space="preserve"> Facility Latitude</t>
  </si>
  <si>
    <t xml:space="preserve"> NAICS #/Gross Load (MW-h)</t>
  </si>
  <si>
    <t>Facility ID (ORISPL)</t>
  </si>
  <si>
    <t>Invwentory</t>
  </si>
  <si>
    <t xml:space="preserve"> Year</t>
  </si>
  <si>
    <t>Operating</t>
  </si>
  <si>
    <t>Consolidated WY Municipalities Electric Power System JPB</t>
  </si>
  <si>
    <t>CT2</t>
  </si>
  <si>
    <t>CT1</t>
  </si>
  <si>
    <t>Overfire Air&lt;br&gt;Selective Non-catalytic Reduction (Began Dec 10, 2018)&lt;br&gt;Low NOx Burner Technology (Dry Bottom only)</t>
  </si>
  <si>
    <t>Overfire Air&lt;br&gt;Selective Non-catalytic Reduction (Began Dec 17, 2018)&lt;br&gt;Low NOx Burner Technology (Dry Bottom only)</t>
  </si>
  <si>
    <t>Black Hills Service Company LLC</t>
  </si>
  <si>
    <t>CT03</t>
  </si>
  <si>
    <t>CT02</t>
  </si>
  <si>
    <t>CT01</t>
  </si>
  <si>
    <t>Selective Catalytic Reduction&lt;br&gt;Steam Injection</t>
  </si>
  <si>
    <t>Puget Sound Energy, Inc.</t>
  </si>
  <si>
    <t>Whatcom County</t>
  </si>
  <si>
    <t>CT-1</t>
  </si>
  <si>
    <t>Sumas Generating Station</t>
  </si>
  <si>
    <t>General Electric Contractual Services</t>
  </si>
  <si>
    <t>Clark Public Utilities</t>
  </si>
  <si>
    <t>River Road</t>
  </si>
  <si>
    <t>Cowlitz County</t>
  </si>
  <si>
    <t>CTG1</t>
  </si>
  <si>
    <t>Mint Farm Generating Station</t>
  </si>
  <si>
    <t>Grays Harbor Energy, LLC</t>
  </si>
  <si>
    <t>Grays Harbor County</t>
  </si>
  <si>
    <t>Grays Harbor Energy Center</t>
  </si>
  <si>
    <t>Klickitat County</t>
  </si>
  <si>
    <t>Goldendale Generating Station</t>
  </si>
  <si>
    <t>Water Injection&lt;br&gt;Selective Catalytic Reduction</t>
  </si>
  <si>
    <t>Skagit County</t>
  </si>
  <si>
    <t>CT4</t>
  </si>
  <si>
    <t>Fredonia Generating Station</t>
  </si>
  <si>
    <t>CT3</t>
  </si>
  <si>
    <t>Dry Low NOx Burners&lt;br&gt;Ammonia Injection&lt;br&gt;Selective Catalytic Reduction</t>
  </si>
  <si>
    <t>Atlantic Power Services, LLC</t>
  </si>
  <si>
    <t>Pierce County</t>
  </si>
  <si>
    <t>F1CT</t>
  </si>
  <si>
    <t>Frederickson Power LP</t>
  </si>
  <si>
    <t>NAES Corporation</t>
  </si>
  <si>
    <t>CT-1B</t>
  </si>
  <si>
    <t>Ferndale Generating Station</t>
  </si>
  <si>
    <t>CT-1A</t>
  </si>
  <si>
    <t>Encogen Generating Station</t>
  </si>
  <si>
    <t>Dry Low NOx Burners&lt;br&gt;Water Injection&lt;br&gt;Selective Catalytic Reduction</t>
  </si>
  <si>
    <t>Chehalis Generation Facility</t>
  </si>
  <si>
    <t>Utah Municipal Power Agency</t>
  </si>
  <si>
    <t>U5</t>
  </si>
  <si>
    <t>U4</t>
  </si>
  <si>
    <t>U3</t>
  </si>
  <si>
    <t>U2</t>
  </si>
  <si>
    <t>U1</t>
  </si>
  <si>
    <t>Utah Associated Municipal Power Systems</t>
  </si>
  <si>
    <t>City of St. George</t>
  </si>
  <si>
    <t>MC-2</t>
  </si>
  <si>
    <t>MC-1</t>
  </si>
  <si>
    <t>CT04</t>
  </si>
  <si>
    <t>CTG1B</t>
  </si>
  <si>
    <t>CTG1A</t>
  </si>
  <si>
    <t>Water Injection</t>
  </si>
  <si>
    <t>Northwestern Public Service Company</t>
  </si>
  <si>
    <t>**2B</t>
  </si>
  <si>
    <t>**2A</t>
  </si>
  <si>
    <t>CT002</t>
  </si>
  <si>
    <t>CT001</t>
  </si>
  <si>
    <t>Overfire Air&lt;br&gt;Selective Catalytic Reduction</t>
  </si>
  <si>
    <t>Diesel Oil, Wood</t>
  </si>
  <si>
    <t>Cyclone boiler</t>
  </si>
  <si>
    <t>Otter Tail Power Company</t>
  </si>
  <si>
    <t>Montana Dakota Utilities Company, Northwestern Public Service Company, Otter Tail Power Company</t>
  </si>
  <si>
    <t>Northern States Power (Xcel Energy)</t>
  </si>
  <si>
    <t>NorthWestern Energy</t>
  </si>
  <si>
    <t>2B</t>
  </si>
  <si>
    <t>2A</t>
  </si>
  <si>
    <t>PWEU1</t>
  </si>
  <si>
    <t>Pacific Klamath Energy</t>
  </si>
  <si>
    <t>Klamath Energy, LLC</t>
  </si>
  <si>
    <t>GT4</t>
  </si>
  <si>
    <t>GT3</t>
  </si>
  <si>
    <t>GT2</t>
  </si>
  <si>
    <t>Hermiston Power Partnership</t>
  </si>
  <si>
    <t>CTG-2</t>
  </si>
  <si>
    <t>CTG-1</t>
  </si>
  <si>
    <t>Perennial Power</t>
  </si>
  <si>
    <t>Pacificorp Energy Generation, Perennial Power</t>
  </si>
  <si>
    <t>Avista Corporation</t>
  </si>
  <si>
    <t>CTG2</t>
  </si>
  <si>
    <t>Water Injection&lt;br&gt;Dry Low NOx Burners&lt;br&gt;Selective Catalytic Reduction</t>
  </si>
  <si>
    <t>CTEU1</t>
  </si>
  <si>
    <t>BHG2</t>
  </si>
  <si>
    <t>BHG1</t>
  </si>
  <si>
    <t>Nevada Power Company dba NV Energy</t>
  </si>
  <si>
    <t>NV Energy, Southern Nevada Water Authority</t>
  </si>
  <si>
    <t>A03</t>
  </si>
  <si>
    <t>A01</t>
  </si>
  <si>
    <t>**6</t>
  </si>
  <si>
    <t>**5</t>
  </si>
  <si>
    <t>**4</t>
  </si>
  <si>
    <t>Dry Low NOx Burners&lt;br&gt;Water Injection</t>
  </si>
  <si>
    <t>**3</t>
  </si>
  <si>
    <t>San Diego Gas and Electric Company</t>
  </si>
  <si>
    <t>EDE2</t>
  </si>
  <si>
    <t>EDE1</t>
  </si>
  <si>
    <t>22B</t>
  </si>
  <si>
    <t>22A</t>
  </si>
  <si>
    <t>21B</t>
  </si>
  <si>
    <t>21A</t>
  </si>
  <si>
    <t>20B</t>
  </si>
  <si>
    <t>20A</t>
  </si>
  <si>
    <t>19B</t>
  </si>
  <si>
    <t>19A</t>
  </si>
  <si>
    <t>18B</t>
  </si>
  <si>
    <t>18A</t>
  </si>
  <si>
    <t>17B</t>
  </si>
  <si>
    <t>17A</t>
  </si>
  <si>
    <t>16B</t>
  </si>
  <si>
    <t>16A</t>
  </si>
  <si>
    <t>15B</t>
  </si>
  <si>
    <t>15A</t>
  </si>
  <si>
    <t>14B</t>
  </si>
  <si>
    <t>14A</t>
  </si>
  <si>
    <t>13B</t>
  </si>
  <si>
    <t>13A</t>
  </si>
  <si>
    <t>12B</t>
  </si>
  <si>
    <t>12A</t>
  </si>
  <si>
    <t>11B</t>
  </si>
  <si>
    <t>11A</t>
  </si>
  <si>
    <t>CTG-4</t>
  </si>
  <si>
    <t>CTG-3</t>
  </si>
  <si>
    <t>Los Angeles Department of Water and Power</t>
  </si>
  <si>
    <t>Southern California Public Power Authority</t>
  </si>
  <si>
    <t>CTG02</t>
  </si>
  <si>
    <t>CTG01</t>
  </si>
  <si>
    <t>Valencia Power, LLC</t>
  </si>
  <si>
    <t>GT-1</t>
  </si>
  <si>
    <t>CAMS, LLC</t>
  </si>
  <si>
    <t>Lea Power Partners, LLC</t>
  </si>
  <si>
    <t>HOBB2</t>
  </si>
  <si>
    <t>HOBB1</t>
  </si>
  <si>
    <t>124T</t>
  </si>
  <si>
    <t>123T</t>
  </si>
  <si>
    <t>City of Farmington Electric Utility System</t>
  </si>
  <si>
    <t>Selective Catalytic Reduction&lt;br&gt;Dry Low NOx Burners&lt;br&gt;Water Injection</t>
  </si>
  <si>
    <t>Overfire Air&lt;br&gt;Selective Non-catalytic Reduction</t>
  </si>
  <si>
    <t>Dry Lime FGD&lt;br&gt;Fluidized Bed Limestone Injection</t>
  </si>
  <si>
    <t>Liquified Petroleum Gas, Pipeline Natural Gas</t>
  </si>
  <si>
    <t>Great River Energy</t>
  </si>
  <si>
    <t>Stutsman County</t>
  </si>
  <si>
    <t>Spiritwood Station</t>
  </si>
  <si>
    <t>Morton County</t>
  </si>
  <si>
    <t>CT6</t>
  </si>
  <si>
    <t>R M Heskett</t>
  </si>
  <si>
    <t>Bubbling fluidized bed boiler</t>
  </si>
  <si>
    <t>B2</t>
  </si>
  <si>
    <t>Williams County</t>
  </si>
  <si>
    <t>Pioneer Generating Station</t>
  </si>
  <si>
    <t>Dual Alkali&lt;br&gt;Wet Lime FGD</t>
  </si>
  <si>
    <t>Minnkota Power Cooperative, Inc.</t>
  </si>
  <si>
    <t>Square Butte Electric Cooperative</t>
  </si>
  <si>
    <t>Oliver County</t>
  </si>
  <si>
    <t>Milton R Young</t>
  </si>
  <si>
    <t>Wet Lime FGD&lt;br&gt;Wet Limestone</t>
  </si>
  <si>
    <t>McKenzie County</t>
  </si>
  <si>
    <t>CT5</t>
  </si>
  <si>
    <t>Lonesome Creek Station</t>
  </si>
  <si>
    <t>Mercer County</t>
  </si>
  <si>
    <t>Leland Olds</t>
  </si>
  <si>
    <t>Low NOx Burner Technology (Dry Bottom only)&lt;br&gt;Overfire Air&lt;br&gt;Selective Non-catalytic Reduction</t>
  </si>
  <si>
    <t>Montana Dakota Utilities Company, Northern Municipal Power Agency, Northwestern Public Service Company, Otter Tail Power Company</t>
  </si>
  <si>
    <t>Coyote</t>
  </si>
  <si>
    <t>Low NOx Burner Technology w/ Closed-coupled/Separated OFA&lt;br&gt;Overfire Air</t>
  </si>
  <si>
    <t>McLean County</t>
  </si>
  <si>
    <t>Coal Creek</t>
  </si>
  <si>
    <t>Additives to Enhance PAC and Existing Equipment Performance&lt;br&gt;Untreated PAC Sorbent Injection&lt;br&gt;Other (Non PAC) Sorbent Injection</t>
  </si>
  <si>
    <t>Antelope Valley</t>
  </si>
  <si>
    <t>3B</t>
  </si>
  <si>
    <t>3A</t>
  </si>
  <si>
    <t>1B</t>
  </si>
  <si>
    <t>1A</t>
  </si>
  <si>
    <t>Colorado Energy Management, LLC</t>
  </si>
  <si>
    <t>Rocky Mountain Power, LLC</t>
  </si>
  <si>
    <t>GT-2</t>
  </si>
  <si>
    <t>Rathdrum Operating Services, Inc.</t>
  </si>
  <si>
    <t>CTGEN1</t>
  </si>
  <si>
    <t>Idaho Power Company</t>
  </si>
  <si>
    <t>Dry bottom vertically-fired boiler</t>
  </si>
  <si>
    <t>SWG Colorado, LLC</t>
  </si>
  <si>
    <t>CT8</t>
  </si>
  <si>
    <t>CT7</t>
  </si>
  <si>
    <t>Invenergy</t>
  </si>
  <si>
    <t>Spindle Hill Energy LLC</t>
  </si>
  <si>
    <t>CT-02</t>
  </si>
  <si>
    <t>CT-01</t>
  </si>
  <si>
    <t>F</t>
  </si>
  <si>
    <t>D</t>
  </si>
  <si>
    <t>C</t>
  </si>
  <si>
    <t>B</t>
  </si>
  <si>
    <t>A</t>
  </si>
  <si>
    <t>Black Hills Electric Generation, LLC</t>
  </si>
  <si>
    <t>Black Hills/Colorado Electric Utility Company, LP</t>
  </si>
  <si>
    <t>CT08</t>
  </si>
  <si>
    <t>Black Hills Corporation</t>
  </si>
  <si>
    <t>CT07</t>
  </si>
  <si>
    <t>CT06</t>
  </si>
  <si>
    <t>CT05</t>
  </si>
  <si>
    <t>Manchief Power Company, LLC</t>
  </si>
  <si>
    <t>Tri-State G &amp; T Association, Inc.</t>
  </si>
  <si>
    <t>L2</t>
  </si>
  <si>
    <t>L1</t>
  </si>
  <si>
    <t>Steam Injection</t>
  </si>
  <si>
    <t>S005</t>
  </si>
  <si>
    <t>S004</t>
  </si>
  <si>
    <t>S003</t>
  </si>
  <si>
    <t>S002</t>
  </si>
  <si>
    <t>S001</t>
  </si>
  <si>
    <t>BR2</t>
  </si>
  <si>
    <t>BR1</t>
  </si>
  <si>
    <t>Southwest Generation Operating Co.</t>
  </si>
  <si>
    <t>Low NOx Burner Technology w/ Overfire Air&lt;br&gt;Selective Non-catalytic Reduction</t>
  </si>
  <si>
    <t>BIV Generation Company, LLC</t>
  </si>
  <si>
    <t>GT5</t>
  </si>
  <si>
    <t>Colorado Power Partnership</t>
  </si>
  <si>
    <t>Southwest Generation Colorado, LLC</t>
  </si>
  <si>
    <t>Calpine Corporation</t>
  </si>
  <si>
    <t>Modesto Irrigation District</t>
  </si>
  <si>
    <t>Water Injection&lt;br&gt;Selective Catalytic Reduction&lt;br&gt;Steam Injection</t>
  </si>
  <si>
    <t>Water Injection&lt;br&gt;Ammonia Injection&lt;br&gt;Selective Catalytic Reduction</t>
  </si>
  <si>
    <t>UNIT1</t>
  </si>
  <si>
    <t>Turlock Irrigation District</t>
  </si>
  <si>
    <t>Walnut Energy Center Authority</t>
  </si>
  <si>
    <t>Walnut Creek Energy, LLC</t>
  </si>
  <si>
    <t>Selective Catalytic Reduction&lt;br&gt;Dry Low NOx Burners</t>
  </si>
  <si>
    <t>AltaGas San Joaquin Energy Inc., MRP San Joaquin Energy</t>
  </si>
  <si>
    <t>AltaGas Power Holdings (U.S.) Inc., AltaGas San Joaquin Energy Inc., MRP San Joaquin Energy</t>
  </si>
  <si>
    <t>TPP2</t>
  </si>
  <si>
    <t>TPP1</t>
  </si>
  <si>
    <t>Sunrise Power Company, LLC</t>
  </si>
  <si>
    <t>CPV Sentinel, LLC</t>
  </si>
  <si>
    <t>Sargent Canyon Cogeneration Company</t>
  </si>
  <si>
    <t>Salinas River Cogeneration Company</t>
  </si>
  <si>
    <t>EthosEnergy Power Plant Services, LLC</t>
  </si>
  <si>
    <t>Sacramento Power Authority</t>
  </si>
  <si>
    <t>Carson Energy Group</t>
  </si>
  <si>
    <t>Sacramento Cogeneration Authority</t>
  </si>
  <si>
    <t>1C</t>
  </si>
  <si>
    <t>Russell City Energy Center, LLC</t>
  </si>
  <si>
    <t>City of Roseville, CA</t>
  </si>
  <si>
    <t>Ammonia Injection&lt;br&gt;Selective Catalytic Reduction</t>
  </si>
  <si>
    <t>Calpine Operating Services Company, Inc.</t>
  </si>
  <si>
    <t>City of Riverside, CA</t>
  </si>
  <si>
    <t>Redding Electric Utility</t>
  </si>
  <si>
    <t>CTG3</t>
  </si>
  <si>
    <t>Pastoria Energy Facility, LLC</t>
  </si>
  <si>
    <t>CT004</t>
  </si>
  <si>
    <t>Panoche Energy Center, LLC</t>
  </si>
  <si>
    <t>NRG California South LP.</t>
  </si>
  <si>
    <t>Orange Grove Energy, LP</t>
  </si>
  <si>
    <t>Combustion Modification/Fuel Reburning&lt;br&gt;Selective Catalytic Reduction</t>
  </si>
  <si>
    <t>City of Burbank</t>
  </si>
  <si>
    <t>Imperial Irrigation District</t>
  </si>
  <si>
    <t>Northern California Power Agency</t>
  </si>
  <si>
    <t>NA1</t>
  </si>
  <si>
    <t>Southern California Edison Company</t>
  </si>
  <si>
    <t>Dynegy Moss Landing, LLC</t>
  </si>
  <si>
    <t>4A</t>
  </si>
  <si>
    <t>Midway Peaking, LLC</t>
  </si>
  <si>
    <t>Metcalf Energy Center, LLC</t>
  </si>
  <si>
    <t>NRG Marsh Landing LLC</t>
  </si>
  <si>
    <t>Mariposa Energy, Limited Liability Corporation</t>
  </si>
  <si>
    <t>GT-4</t>
  </si>
  <si>
    <t>GT-3</t>
  </si>
  <si>
    <t>Operating (Retired 02/05/2018)</t>
  </si>
  <si>
    <t>Bicent California Malburg, LLC</t>
  </si>
  <si>
    <t>M2</t>
  </si>
  <si>
    <t>M1</t>
  </si>
  <si>
    <t>Malaga Power, LLC</t>
  </si>
  <si>
    <t>X725</t>
  </si>
  <si>
    <t>X724</t>
  </si>
  <si>
    <t>Los Esteros Critical Energy Fac, LLC</t>
  </si>
  <si>
    <t>CTG4</t>
  </si>
  <si>
    <t>Long Beach Generation, LLC</t>
  </si>
  <si>
    <t>Wildflower Energy, LP</t>
  </si>
  <si>
    <t>Diamond Generating Corporation, Wildflower Energy, LP</t>
  </si>
  <si>
    <t>CXA La Paloma, LLC, La Paloma Generating Company, LLC</t>
  </si>
  <si>
    <t>PurEnergy Operating Services, LLC</t>
  </si>
  <si>
    <t>KES Kingsburg, LP</t>
  </si>
  <si>
    <t>Other boiler</t>
  </si>
  <si>
    <t>NRG Energy, Inc</t>
  </si>
  <si>
    <t>Solar Partners VIII, LLC</t>
  </si>
  <si>
    <t>BLR1</t>
  </si>
  <si>
    <t>Solar Partners I, LLC</t>
  </si>
  <si>
    <t>Solar Partners II, LLC</t>
  </si>
  <si>
    <t>Inland Empire Energy Center, LLC</t>
  </si>
  <si>
    <t>High Desert Power Project, LLC</t>
  </si>
  <si>
    <t>HPP2</t>
  </si>
  <si>
    <t>HPP1</t>
  </si>
  <si>
    <t>**10B</t>
  </si>
  <si>
    <t>**10A</t>
  </si>
  <si>
    <t>HEP2</t>
  </si>
  <si>
    <t>HEP1</t>
  </si>
  <si>
    <t>Dry Low NOx Burners&lt;br&gt;Steam Injection</t>
  </si>
  <si>
    <t>ProEnergy Services LLC</t>
  </si>
  <si>
    <t>Greenleaf Energy Unit 1, LLC</t>
  </si>
  <si>
    <t>City of Glendale</t>
  </si>
  <si>
    <t>Other Gas, Residual Oil</t>
  </si>
  <si>
    <t>Diesel Oil, Other Gas</t>
  </si>
  <si>
    <t>Goose Haven Energy Center, LLC</t>
  </si>
  <si>
    <t>Goal Line, LP, PurEnergy Operating Services, LLC</t>
  </si>
  <si>
    <t>Goal Line, LP</t>
  </si>
  <si>
    <t>City of Pasadena Water and Power Department</t>
  </si>
  <si>
    <t>Dry Low NOx Burners&lt;br&gt;Water Injection&lt;br&gt;Ammonia Injection&lt;br&gt;Selective Catalytic Reduction</t>
  </si>
  <si>
    <t>S-5</t>
  </si>
  <si>
    <t>S-4</t>
  </si>
  <si>
    <t>S-3</t>
  </si>
  <si>
    <t>Pacific Gas and Electric Company</t>
  </si>
  <si>
    <t>Wellhead Electric Company, Inc</t>
  </si>
  <si>
    <t>GEN1</t>
  </si>
  <si>
    <t>Operating (Retired 06/01/2018)</t>
  </si>
  <si>
    <t>Wellhead Services, Inc.</t>
  </si>
  <si>
    <t>Elk Hills Power, LLC</t>
  </si>
  <si>
    <t>NRG El Segundo Operations Inc.</t>
  </si>
  <si>
    <t>El Segundo Power, LLC</t>
  </si>
  <si>
    <t>El Cajon Energy, LLC</t>
  </si>
  <si>
    <t>City of Santa Clara</t>
  </si>
  <si>
    <t>PCT2</t>
  </si>
  <si>
    <t>PCT1</t>
  </si>
  <si>
    <t>Ammonia Injection</t>
  </si>
  <si>
    <t>Wood</t>
  </si>
  <si>
    <t>Stoker</t>
  </si>
  <si>
    <t>DTE Energy Services</t>
  </si>
  <si>
    <t>BIOMS1</t>
  </si>
  <si>
    <t>Creed Energy Center, LLC</t>
  </si>
  <si>
    <t>Sacramento Mun Utility District Financing Author</t>
  </si>
  <si>
    <t>Coalinga Cogeneration Company</t>
  </si>
  <si>
    <t>Chula Vista Energy Center, LLC</t>
  </si>
  <si>
    <t>Carson Cogeneration Company, Energy Holdings, General Electric Contractual Services</t>
  </si>
  <si>
    <t>CMD Carson, LLC, Carson Cogeneration Company</t>
  </si>
  <si>
    <t>D1</t>
  </si>
  <si>
    <t>Central Valley Financing Authority</t>
  </si>
  <si>
    <t>Water Injection&lt;br&gt;Ammonia Injection</t>
  </si>
  <si>
    <t>City of Anaheim</t>
  </si>
  <si>
    <t>S-100</t>
  </si>
  <si>
    <t>CalPeak Power - Vaca Dixon, LLC</t>
  </si>
  <si>
    <t>CalPeak Power - Panoche, LLC</t>
  </si>
  <si>
    <t>CalPeak Power - Enterprise, LLC</t>
  </si>
  <si>
    <t>CalPeak Power - Border, LLC</t>
  </si>
  <si>
    <t>Combustion turbine (Started Jun 06, 2018)</t>
  </si>
  <si>
    <t>Operating (Started 06/06/2018)</t>
  </si>
  <si>
    <t>Carlsbad Energy Center LLC</t>
  </si>
  <si>
    <t>Combustion turbine (Started Jul 07, 2018)</t>
  </si>
  <si>
    <t>Operating (Started 07/07/2018)</t>
  </si>
  <si>
    <t>Combustion turbine (Started Aug 15, 2018)</t>
  </si>
  <si>
    <t>Operating (Started 08/15/2018)</t>
  </si>
  <si>
    <t>Combustion turbine (Started Aug 24, 2018)</t>
  </si>
  <si>
    <t>Operating (Started 08/24/2018)</t>
  </si>
  <si>
    <t>Cabrillo Power Operations Inc.</t>
  </si>
  <si>
    <t>Combustion turbine (Started May 04, 2018)</t>
  </si>
  <si>
    <t>Operating (Started 05/04/2018)</t>
  </si>
  <si>
    <t>Blythe Energy Inc.</t>
  </si>
  <si>
    <t>Algonquin Power Sanger, LLC</t>
  </si>
  <si>
    <t>E I Colton, LLC</t>
  </si>
  <si>
    <t>City of Colton</t>
  </si>
  <si>
    <t>AMP-1</t>
  </si>
  <si>
    <t>AES Corporation</t>
  </si>
  <si>
    <t>Falcon Power Operating Company</t>
  </si>
  <si>
    <t>California Energy Development Corporation</t>
  </si>
  <si>
    <t>CT10</t>
  </si>
  <si>
    <t>CT09</t>
  </si>
  <si>
    <t>6A</t>
  </si>
  <si>
    <t>5B</t>
  </si>
  <si>
    <t>5A</t>
  </si>
  <si>
    <t>CC2B</t>
  </si>
  <si>
    <t>CC2A</t>
  </si>
  <si>
    <t>CC1B</t>
  </si>
  <si>
    <t>CC1A</t>
  </si>
  <si>
    <t>North American Energy Services</t>
  </si>
  <si>
    <t>MACHGen, LLC, New Harquahala Generating Co., LLC</t>
  </si>
  <si>
    <t>Mesquite Power Operations, LLC</t>
  </si>
  <si>
    <t>Mesquite Power, LLC</t>
  </si>
  <si>
    <t>K-7</t>
  </si>
  <si>
    <t>Griffith Energy, LLC</t>
  </si>
  <si>
    <t>P2</t>
  </si>
  <si>
    <t>P1</t>
  </si>
  <si>
    <t>Gila River Power, LLC</t>
  </si>
  <si>
    <t>4CTGB</t>
  </si>
  <si>
    <t>4CTGA</t>
  </si>
  <si>
    <t>3CTGB</t>
  </si>
  <si>
    <t>3CTGA</t>
  </si>
  <si>
    <t>Sundevil Power Holdings, LLC</t>
  </si>
  <si>
    <t>2CTGB</t>
  </si>
  <si>
    <t>2CTGA</t>
  </si>
  <si>
    <t>1CTGB</t>
  </si>
  <si>
    <t>1CTGA</t>
  </si>
  <si>
    <t>DBG2</t>
  </si>
  <si>
    <t>DBG1</t>
  </si>
  <si>
    <t>Coolidge Power, LLC</t>
  </si>
  <si>
    <t>CT12</t>
  </si>
  <si>
    <t>CT11</t>
  </si>
  <si>
    <t>UniSource Energy Development Company</t>
  </si>
  <si>
    <t>Arlington Valley, LLC</t>
  </si>
  <si>
    <t>Coal, Pipeline Natural Gas</t>
  </si>
  <si>
    <t>CC5B</t>
  </si>
  <si>
    <t>CC5A</t>
  </si>
  <si>
    <t>CC4</t>
  </si>
  <si>
    <t xml:space="preserve"> Operating Status</t>
  </si>
  <si>
    <t xml:space="preserve"> Avg. SO2 Rate (lb/MMBtu)</t>
  </si>
  <si>
    <t xml:space="preserve"> # of Months Reported</t>
  </si>
  <si>
    <t xml:space="preserve"> NAICS #</t>
  </si>
  <si>
    <t>Distance to NPS Class I Area</t>
  </si>
  <si>
    <t>SAGU</t>
  </si>
  <si>
    <t>APACHE NITROGEN</t>
  </si>
  <si>
    <t>San Bernardino</t>
  </si>
  <si>
    <t>CEMEX - BLACK MOUNTAIN QUARRY</t>
  </si>
  <si>
    <t>MITSUBISHI CEMENT</t>
  </si>
  <si>
    <t>Pinal</t>
  </si>
  <si>
    <t>Oracle Compressor Station</t>
  </si>
  <si>
    <t>RIVERSIDE CEMENT COMPANY</t>
  </si>
  <si>
    <t>Ray Complex - Ray Operations</t>
  </si>
  <si>
    <t>Copper, Nickel, Lead, and Zinc Mining</t>
  </si>
  <si>
    <t>SEARLES VALLEY MINERAL</t>
  </si>
  <si>
    <t>US ARMY NATIONAL TRAINING CTR.</t>
  </si>
  <si>
    <t>AV RANCHOS WATER - WELL #4</t>
  </si>
  <si>
    <t>Water Supply and Irrigation Systems</t>
  </si>
  <si>
    <t>Los Angeles</t>
  </si>
  <si>
    <t>EXXONMOBIL OIL CORPORATION</t>
  </si>
  <si>
    <t>CHEVRON PRODUCTS CO.</t>
  </si>
  <si>
    <t>TESORO REFINING &amp; MARKETING CO, LLC</t>
  </si>
  <si>
    <t>TESORO REFINING AND MARKETING CO, LLC</t>
  </si>
  <si>
    <t>MAGTFTC MCAGCC TWENTYNINE PALMS</t>
  </si>
  <si>
    <t>PHILLIPS 66 COMPANY/LOS ANGELES REFINERY</t>
  </si>
  <si>
    <t>PG&amp;E TOPOCK COMPRESSOR STATION</t>
  </si>
  <si>
    <t>SOUTHERN CALIFORNIA GAS CO</t>
  </si>
  <si>
    <t>JONES STATION POWER PLANT</t>
  </si>
  <si>
    <t>Electric Power Distribution</t>
  </si>
  <si>
    <t>EPNG - BOWIE COMPRESSOR STATION</t>
  </si>
  <si>
    <t>PHILLIPS 66 CO/LA REFINERY WILMINGTON PL</t>
  </si>
  <si>
    <t>ACE COGENERATION CO</t>
  </si>
  <si>
    <t>Yavapai</t>
  </si>
  <si>
    <t>DRAKE CEMENT</t>
  </si>
  <si>
    <t>TESORO REF &amp; MKTG CO LLC,CALCINER</t>
  </si>
  <si>
    <t>Office Administrative Services</t>
  </si>
  <si>
    <t>Hexcel Corporation</t>
  </si>
  <si>
    <t>Converted Paper Product Manufacturing</t>
  </si>
  <si>
    <t>ULTRAMAR INC</t>
  </si>
  <si>
    <t>Maricopa</t>
  </si>
  <si>
    <t>CMC STEEL FABRICATORS</t>
  </si>
  <si>
    <t>Fabricated Structural Metal Manufacturing</t>
  </si>
  <si>
    <t>Riverside</t>
  </si>
  <si>
    <t>DESERT VIEW POWER</t>
  </si>
  <si>
    <t>Mohave</t>
  </si>
  <si>
    <t>ARIZONA LNG</t>
  </si>
  <si>
    <t>Dona Ana</t>
  </si>
  <si>
    <t>Afton Compressor Station</t>
  </si>
  <si>
    <t>LONG BEACH CITY, SERRF PROJECT</t>
  </si>
  <si>
    <t>Solid Waste Combustors and Incinerators</t>
  </si>
  <si>
    <t>Frito-Lay Plant</t>
  </si>
  <si>
    <t>Snack Food Manufacturing</t>
  </si>
  <si>
    <t>ARCELORMITTAL VINTON</t>
  </si>
  <si>
    <t>Rolled Steel Shape Manufacturing</t>
  </si>
  <si>
    <t>Glasscock</t>
  </si>
  <si>
    <t>RAWHIDE GAS PLANT</t>
  </si>
  <si>
    <t>Chevron Products Co: Salt Lake Refinery</t>
  </si>
  <si>
    <t>CHIR</t>
  </si>
  <si>
    <t>EPNG - SAN SIMON COMPRESSOR STATION</t>
  </si>
  <si>
    <t>Beckham</t>
  </si>
  <si>
    <t>STA 184</t>
  </si>
  <si>
    <t>GOMEZ GAS PLANT</t>
  </si>
  <si>
    <t>SPRABERRY PLANT</t>
  </si>
  <si>
    <t>Crockett</t>
  </si>
  <si>
    <t>TIPPETT GAS PLANT</t>
  </si>
  <si>
    <t>CHEMOURS BORDERLAND PLANT</t>
  </si>
  <si>
    <t>PEFO</t>
  </si>
  <si>
    <t>Naughton Plant</t>
  </si>
  <si>
    <t>Montrose</t>
  </si>
  <si>
    <t>TRI STATE GENERATION - NUCLA STATION</t>
  </si>
  <si>
    <t>Sunflower Electric - Holcomb</t>
  </si>
  <si>
    <t>Caribou</t>
  </si>
  <si>
    <t>P4 PRODUCTION LLC (TV FACILITY)</t>
  </si>
  <si>
    <t>Lost Cabin Gas Plant</t>
  </si>
  <si>
    <t>El Paso Natural Gas, Navajo Compressor Station</t>
  </si>
  <si>
    <t>Twin Falls</t>
  </si>
  <si>
    <t>AMALGAMATED SUGAR  (TASCO-TWIN FALLS)</t>
  </si>
  <si>
    <t>Lyon</t>
  </si>
  <si>
    <t>FERNLEY PLANT</t>
  </si>
  <si>
    <t>Minidoka</t>
  </si>
  <si>
    <t>AMALGAMATED SUGAR (TASCO-PAUL)</t>
  </si>
  <si>
    <t>Kiowa</t>
  </si>
  <si>
    <t>ANR Pipeline - Greensburg Station</t>
  </si>
  <si>
    <t>Power</t>
  </si>
  <si>
    <t>J R SIMPLOT COMPANY-DON SIDING</t>
  </si>
  <si>
    <t>Woodward</t>
  </si>
  <si>
    <t>MOORELAND STA</t>
  </si>
  <si>
    <t>MOORELAND GAS PLANT</t>
  </si>
  <si>
    <t>Elko</t>
  </si>
  <si>
    <t>PILOT PEAK</t>
  </si>
  <si>
    <t>Northern Natural Gas - Mullinville Station</t>
  </si>
  <si>
    <t>Uinta</t>
  </si>
  <si>
    <t>Carter Creek Gas Plant</t>
  </si>
  <si>
    <t>Mesquite Power Operations LLC</t>
  </si>
  <si>
    <t>Shute Creek Treating Facility</t>
  </si>
  <si>
    <t>Distance to GUMO</t>
  </si>
  <si>
    <t>GUMO</t>
  </si>
  <si>
    <t>County/MW</t>
  </si>
  <si>
    <t>NAICS #/Unit(s)</t>
  </si>
  <si>
    <t>Sunnyside Compressor Station, ConocoPhillips</t>
  </si>
  <si>
    <t>TRANSCOLORADO GAS TRANS - MANCOS CS</t>
  </si>
  <si>
    <t>32-7 CDP Compressor Station</t>
  </si>
  <si>
    <t>XTO ENERGY, INC. - SCHIRARD 3-12U</t>
  </si>
  <si>
    <t>Williams - 32-9 Central Delivery Point (CDP)</t>
  </si>
  <si>
    <t>Salvador I / II Central Facility</t>
  </si>
  <si>
    <t>32-8 No3 CDP Compressor Station</t>
  </si>
  <si>
    <t>Homestead Compressor Station</t>
  </si>
  <si>
    <t>KINDER MORGAN CO2 CO- YELLOW JACKET H102</t>
  </si>
  <si>
    <t>Kinder Morgan Altamont LLC: Altamont West Compressor Station</t>
  </si>
  <si>
    <t>VANGUARD OPERTG- MAMM CREEK CS</t>
  </si>
  <si>
    <t>ENCANA OIL &amp; GAS - DRAGON TRAIL</t>
  </si>
  <si>
    <t>Iron Horse Compressor Station</t>
  </si>
  <si>
    <t>Trail Canyon Compressor Station</t>
  </si>
  <si>
    <t>Treating Site #2 CDP</t>
  </si>
  <si>
    <t>RED ROCK GATHERING - RIFLE CLOUGH C.S.</t>
  </si>
  <si>
    <t>MID-AMERICA PIPELINE CO DOVE CR STA</t>
  </si>
  <si>
    <t>Northwest Pipeline GP: Moab Compressor Station</t>
  </si>
  <si>
    <t>BARGATH LLC - HEATH CS</t>
  </si>
  <si>
    <t>North Crandell Compressor Station</t>
  </si>
  <si>
    <t>HUNTER RIDGE ENERGY - STORY GULCH 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</si>
</sst>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  <numFmt numFmtId="167" formatCode="#,##0.0"/>
    <numFmt numFmtId="168" formatCode="0.0000"/>
    <numFmt numFmtId="169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FEAF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5" fontId="0" fillId="0" borderId="0" xfId="1" applyNumberFormat="1" applyFont="1" applyFill="1" applyAlignment="1">
      <alignment horizontal="center" wrapText="1"/>
    </xf>
    <xf numFmtId="43" fontId="0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165" fontId="0" fillId="0" borderId="0" xfId="0" applyNumberFormat="1" applyFill="1"/>
    <xf numFmtId="43" fontId="0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0" fillId="0" borderId="0" xfId="1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165" fontId="0" fillId="2" borderId="0" xfId="1" applyNumberFormat="1" applyFont="1" applyFill="1"/>
    <xf numFmtId="43" fontId="0" fillId="2" borderId="0" xfId="1" applyNumberFormat="1" applyFont="1" applyFill="1"/>
    <xf numFmtId="166" fontId="0" fillId="0" borderId="0" xfId="1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1" applyNumberFormat="1" applyFont="1" applyFill="1"/>
    <xf numFmtId="165" fontId="0" fillId="2" borderId="0" xfId="0" applyNumberFormat="1" applyFill="1"/>
    <xf numFmtId="43" fontId="0" fillId="0" borderId="0" xfId="0" applyNumberFormat="1" applyFill="1"/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wrapText="1"/>
    </xf>
    <xf numFmtId="1" fontId="4" fillId="4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" fontId="4" fillId="0" borderId="1" xfId="0" applyNumberFormat="1" applyFont="1" applyBorder="1" applyAlignment="1">
      <alignment horizontal="left"/>
    </xf>
    <xf numFmtId="167" fontId="0" fillId="3" borderId="1" xfId="0" applyNumberForma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" fontId="4" fillId="0" borderId="1" xfId="0" quotePrefix="1" applyNumberFormat="1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1" fontId="5" fillId="0" borderId="1" xfId="0" quotePrefix="1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/>
    <xf numFmtId="16" fontId="0" fillId="0" borderId="1" xfId="0" applyNumberFormat="1" applyBorder="1" applyAlignment="1">
      <alignment horizontal="center"/>
    </xf>
    <xf numFmtId="1" fontId="6" fillId="0" borderId="1" xfId="0" quotePrefix="1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right"/>
    </xf>
    <xf numFmtId="1" fontId="4" fillId="5" borderId="1" xfId="0" applyNumberFormat="1" applyFont="1" applyFill="1" applyBorder="1" applyAlignment="1">
      <alignment horizontal="left"/>
    </xf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right"/>
    </xf>
    <xf numFmtId="16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3" fontId="0" fillId="4" borderId="1" xfId="0" applyNumberFormat="1" applyFill="1" applyBorder="1"/>
    <xf numFmtId="2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/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167" fontId="7" fillId="6" borderId="1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 horizontal="center"/>
    </xf>
    <xf numFmtId="0" fontId="0" fillId="7" borderId="0" xfId="0" applyFill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168" fontId="0" fillId="4" borderId="0" xfId="0" applyNumberFormat="1" applyFill="1" applyAlignment="1">
      <alignment horizontal="center"/>
    </xf>
    <xf numFmtId="0" fontId="0" fillId="4" borderId="0" xfId="0" applyFill="1"/>
    <xf numFmtId="49" fontId="0" fillId="4" borderId="0" xfId="0" applyNumberFormat="1" applyFill="1"/>
    <xf numFmtId="49" fontId="0" fillId="4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4" fontId="0" fillId="7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49" fontId="0" fillId="7" borderId="0" xfId="0" applyNumberFormat="1" applyFill="1"/>
    <xf numFmtId="49" fontId="0" fillId="7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0" fillId="0" borderId="0" xfId="1" applyNumberFormat="1" applyFont="1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165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9" fontId="0" fillId="0" borderId="0" xfId="1" applyNumberFormat="1" applyFont="1"/>
    <xf numFmtId="16" fontId="0" fillId="0" borderId="0" xfId="0" applyNumberFormat="1" applyAlignment="1">
      <alignment horizontal="center"/>
    </xf>
    <xf numFmtId="169" fontId="0" fillId="0" borderId="0" xfId="1" applyNumberFormat="1" applyFont="1" applyAlignment="1">
      <alignment horizontal="center" wrapText="1"/>
    </xf>
    <xf numFmtId="0" fontId="0" fillId="0" borderId="0" xfId="0" applyFill="1" applyAlignment="1">
      <alignment horizontal="left" wrapText="1"/>
    </xf>
    <xf numFmtId="43" fontId="0" fillId="0" borderId="0" xfId="1" applyFont="1" applyFill="1" applyAlignment="1">
      <alignment horizontal="center" wrapText="1"/>
    </xf>
    <xf numFmtId="43" fontId="0" fillId="2" borderId="0" xfId="0" applyNumberFormat="1" applyFill="1"/>
    <xf numFmtId="43" fontId="0" fillId="0" borderId="0" xfId="1" applyFont="1" applyFill="1"/>
    <xf numFmtId="43" fontId="0" fillId="2" borderId="0" xfId="1" applyFont="1" applyFill="1"/>
    <xf numFmtId="0" fontId="0" fillId="0" borderId="0" xfId="0" applyFill="1" applyAlignment="1"/>
    <xf numFmtId="166" fontId="0" fillId="0" borderId="0" xfId="0" applyNumberFormat="1" applyFill="1"/>
    <xf numFmtId="2" fontId="0" fillId="0" borderId="0" xfId="1" applyNumberFormat="1" applyFont="1" applyFill="1" applyAlignment="1">
      <alignment horizontal="center" wrapText="1"/>
    </xf>
    <xf numFmtId="2" fontId="0" fillId="0" borderId="0" xfId="1" applyNumberFormat="1" applyFont="1" applyFill="1"/>
    <xf numFmtId="2" fontId="0" fillId="0" borderId="0" xfId="0" applyNumberFormat="1" applyFill="1"/>
    <xf numFmtId="2" fontId="0" fillId="0" borderId="0" xfId="0" applyNumberFormat="1"/>
    <xf numFmtId="43" fontId="0" fillId="0" borderId="0" xfId="1" applyNumberFormat="1" applyFont="1"/>
    <xf numFmtId="165" fontId="0" fillId="0" borderId="0" xfId="1" applyNumberFormat="1" applyFont="1" applyFill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2.1.1CONUSv16.0_2028_T19_annual_unit_level_summary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workbookViewId="0">
      <pane xSplit="5" ySplit="1" topLeftCell="T2" activePane="bottomRight" state="frozen"/>
      <selection pane="topRight" activeCell="G1" sqref="G1"/>
      <selection pane="bottomLeft" activeCell="A2" sqref="A2"/>
      <selection pane="bottomRight" activeCell="E1" sqref="E1:E1048576"/>
    </sheetView>
  </sheetViews>
  <sheetFormatPr defaultRowHeight="15" x14ac:dyDescent="0.25"/>
  <cols>
    <col min="2" max="2" width="13" customWidth="1"/>
    <col min="4" max="4" width="17.140625" style="120" customWidth="1"/>
    <col min="5" max="5" width="49.140625" customWidth="1"/>
    <col min="7" max="7" width="43.28515625" customWidth="1"/>
    <col min="8" max="9" width="11" customWidth="1"/>
    <col min="27" max="27" width="9.140625" style="117"/>
  </cols>
  <sheetData>
    <row r="1" spans="1:28" s="2" customFormat="1" ht="60" x14ac:dyDescent="0.25">
      <c r="A1" s="1" t="s">
        <v>1071</v>
      </c>
      <c r="B1" s="1" t="s">
        <v>1</v>
      </c>
      <c r="C1" s="1" t="s">
        <v>2</v>
      </c>
      <c r="D1" s="2" t="s">
        <v>799</v>
      </c>
      <c r="E1" s="107" t="s">
        <v>813</v>
      </c>
      <c r="F1" s="4" t="s">
        <v>1476</v>
      </c>
      <c r="G1" s="2" t="s">
        <v>345</v>
      </c>
      <c r="H1" s="3" t="s">
        <v>1067</v>
      </c>
      <c r="I1" s="3" t="s">
        <v>1066</v>
      </c>
      <c r="J1" s="1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802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805</v>
      </c>
      <c r="W1" s="4" t="s">
        <v>24</v>
      </c>
      <c r="X1" s="4" t="s">
        <v>25</v>
      </c>
      <c r="Y1" s="4" t="s">
        <v>26</v>
      </c>
      <c r="Z1" s="4" t="s">
        <v>1477</v>
      </c>
      <c r="AA1" s="114" t="s">
        <v>28</v>
      </c>
      <c r="AB1" s="1" t="s">
        <v>29</v>
      </c>
    </row>
    <row r="2" spans="1:28" s="8" customFormat="1" x14ac:dyDescent="0.25">
      <c r="A2" s="6">
        <v>2014</v>
      </c>
      <c r="B2" s="6" t="s">
        <v>47</v>
      </c>
      <c r="C2" s="6">
        <v>7198011</v>
      </c>
      <c r="D2" s="112" t="s">
        <v>51</v>
      </c>
      <c r="E2" s="8" t="s">
        <v>52</v>
      </c>
      <c r="F2" s="6">
        <v>211111</v>
      </c>
      <c r="G2" s="8" t="s">
        <v>53</v>
      </c>
      <c r="H2" s="9">
        <v>36.483055999999998</v>
      </c>
      <c r="I2" s="9">
        <v>-108.121748</v>
      </c>
      <c r="J2" s="6" t="s">
        <v>46</v>
      </c>
      <c r="K2" s="10"/>
      <c r="L2" s="10">
        <v>464.8</v>
      </c>
      <c r="M2" s="10"/>
      <c r="N2" s="10">
        <v>0.79023189999999999</v>
      </c>
      <c r="O2" s="10">
        <v>2240.6999999999998</v>
      </c>
      <c r="P2" s="10">
        <v>30.570129999999999</v>
      </c>
      <c r="Q2" s="10">
        <v>47.1</v>
      </c>
      <c r="R2" s="10">
        <v>28.79992</v>
      </c>
      <c r="S2" s="10">
        <v>45.329790000000003</v>
      </c>
      <c r="T2" s="10">
        <v>16.529869600000001</v>
      </c>
      <c r="U2" s="10">
        <v>15.996510000000001</v>
      </c>
      <c r="V2" s="10">
        <v>9.3000000000000007</v>
      </c>
      <c r="W2" s="10">
        <v>5.1669999999999998</v>
      </c>
      <c r="X2" s="10">
        <v>199</v>
      </c>
      <c r="Y2" s="10">
        <f t="shared" ref="Y2:Y31" si="0">+O2+V2</f>
        <v>2250</v>
      </c>
      <c r="Z2" s="10">
        <v>80.87051188140741</v>
      </c>
      <c r="AA2" s="115">
        <f t="shared" ref="AA2:AA31" si="1">+Y2/Z2</f>
        <v>27.822254956163913</v>
      </c>
      <c r="AB2" s="6" t="s">
        <v>402</v>
      </c>
    </row>
    <row r="3" spans="1:28" s="8" customFormat="1" x14ac:dyDescent="0.25">
      <c r="A3" s="6">
        <v>2018</v>
      </c>
      <c r="B3" s="6" t="s">
        <v>30</v>
      </c>
      <c r="C3" s="6">
        <v>5597111</v>
      </c>
      <c r="D3" s="112" t="s">
        <v>44</v>
      </c>
      <c r="E3" s="7" t="s">
        <v>45</v>
      </c>
      <c r="F3" s="6">
        <v>221112</v>
      </c>
      <c r="G3" s="8" t="s">
        <v>33</v>
      </c>
      <c r="H3" s="9">
        <v>35.415900000000001</v>
      </c>
      <c r="I3" s="9">
        <v>-108.08199999999999</v>
      </c>
      <c r="J3" s="6" t="s">
        <v>46</v>
      </c>
      <c r="O3" s="10">
        <v>2442.0129999999999</v>
      </c>
      <c r="V3" s="10">
        <v>880.18499999999995</v>
      </c>
      <c r="Y3" s="10">
        <f t="shared" si="0"/>
        <v>3322.1979999999999</v>
      </c>
      <c r="Z3" s="11">
        <v>142.79686253148074</v>
      </c>
      <c r="AA3" s="115">
        <f t="shared" si="1"/>
        <v>23.265203038110126</v>
      </c>
      <c r="AB3" s="6" t="s">
        <v>1540</v>
      </c>
    </row>
    <row r="4" spans="1:28" s="8" customFormat="1" x14ac:dyDescent="0.25">
      <c r="A4" s="6">
        <v>2014</v>
      </c>
      <c r="B4" s="6" t="s">
        <v>47</v>
      </c>
      <c r="C4" s="6">
        <v>5228911</v>
      </c>
      <c r="D4" s="112" t="s">
        <v>100</v>
      </c>
      <c r="E4" s="8" t="s">
        <v>101</v>
      </c>
      <c r="F4" s="6">
        <v>211112</v>
      </c>
      <c r="G4" s="8" t="s">
        <v>68</v>
      </c>
      <c r="H4" s="9">
        <v>32.513936999999999</v>
      </c>
      <c r="I4" s="9">
        <v>-103.286101</v>
      </c>
      <c r="J4" s="6" t="s">
        <v>46</v>
      </c>
      <c r="K4" s="10"/>
      <c r="L4" s="10">
        <v>195.935</v>
      </c>
      <c r="M4" s="10"/>
      <c r="N4" s="10">
        <v>0.18013799999999999</v>
      </c>
      <c r="O4" s="10">
        <v>572.27099999999996</v>
      </c>
      <c r="P4" s="10">
        <v>4.7811641700000003</v>
      </c>
      <c r="Q4" s="10">
        <v>9.3889999999999993</v>
      </c>
      <c r="R4" s="10">
        <v>4.7811641700000003</v>
      </c>
      <c r="S4" s="10">
        <v>9.3889999999999993</v>
      </c>
      <c r="T4" s="10">
        <v>4.60783583</v>
      </c>
      <c r="U4" s="10">
        <v>2.8843143000000002</v>
      </c>
      <c r="V4" s="10">
        <v>1344.2809999999999</v>
      </c>
      <c r="W4" s="10">
        <v>0.73770800000000003</v>
      </c>
      <c r="X4" s="10">
        <v>83.218999999999994</v>
      </c>
      <c r="Y4" s="11">
        <f t="shared" si="0"/>
        <v>1916.5519999999999</v>
      </c>
      <c r="Z4" s="10">
        <v>108.9048216579277</v>
      </c>
      <c r="AA4" s="116">
        <f t="shared" si="1"/>
        <v>17.598412731622936</v>
      </c>
      <c r="AB4" s="6" t="s">
        <v>347</v>
      </c>
    </row>
    <row r="5" spans="1:28" s="8" customFormat="1" x14ac:dyDescent="0.25">
      <c r="A5" s="6">
        <v>2014</v>
      </c>
      <c r="B5" s="6" t="s">
        <v>47</v>
      </c>
      <c r="C5" s="6">
        <v>7611511</v>
      </c>
      <c r="D5" s="112" t="s">
        <v>151</v>
      </c>
      <c r="E5" s="8" t="s">
        <v>211</v>
      </c>
      <c r="F5" s="6">
        <v>48621</v>
      </c>
      <c r="G5" s="8" t="s">
        <v>72</v>
      </c>
      <c r="H5" s="9">
        <v>32.063611000000002</v>
      </c>
      <c r="I5" s="9">
        <v>-104.018333</v>
      </c>
      <c r="J5" s="6" t="s">
        <v>46</v>
      </c>
      <c r="K5" s="10"/>
      <c r="L5" s="10">
        <v>80.126999999999995</v>
      </c>
      <c r="M5" s="10"/>
      <c r="N5" s="10">
        <v>8.7024000000000004E-2</v>
      </c>
      <c r="O5" s="10">
        <v>531.83600000000001</v>
      </c>
      <c r="P5" s="10">
        <v>2.2791999999999999</v>
      </c>
      <c r="Q5" s="10">
        <v>4.1440000000000001</v>
      </c>
      <c r="R5" s="10">
        <v>2.2791999999999999</v>
      </c>
      <c r="S5" s="10">
        <v>4.1440000000000001</v>
      </c>
      <c r="T5" s="10">
        <v>1.8648</v>
      </c>
      <c r="U5" s="10">
        <v>1.085728</v>
      </c>
      <c r="V5" s="10">
        <v>1.7769999999999999</v>
      </c>
      <c r="W5" s="10">
        <v>0.35638399999999998</v>
      </c>
      <c r="X5" s="10">
        <v>1.74</v>
      </c>
      <c r="Y5" s="11">
        <f t="shared" si="0"/>
        <v>533.61300000000006</v>
      </c>
      <c r="Z5" s="10">
        <v>36.665713533387759</v>
      </c>
      <c r="AA5" s="116">
        <f t="shared" si="1"/>
        <v>14.553460128741055</v>
      </c>
      <c r="AB5" s="6" t="s">
        <v>347</v>
      </c>
    </row>
    <row r="6" spans="1:28" s="8" customFormat="1" x14ac:dyDescent="0.25">
      <c r="A6" s="6">
        <v>2014</v>
      </c>
      <c r="B6" s="6" t="s">
        <v>47</v>
      </c>
      <c r="C6" s="6">
        <v>8241311</v>
      </c>
      <c r="D6" s="112" t="s">
        <v>100</v>
      </c>
      <c r="E6" s="8" t="s">
        <v>113</v>
      </c>
      <c r="F6" s="6">
        <v>211112</v>
      </c>
      <c r="G6" s="8" t="s">
        <v>68</v>
      </c>
      <c r="H6" s="9">
        <v>32.610500000000002</v>
      </c>
      <c r="I6" s="9">
        <v>-103.312139</v>
      </c>
      <c r="J6" s="6" t="s">
        <v>46</v>
      </c>
      <c r="K6" s="10"/>
      <c r="L6" s="10">
        <v>209.346</v>
      </c>
      <c r="M6" s="10"/>
      <c r="N6" s="10">
        <v>0.23426079999999999</v>
      </c>
      <c r="O6" s="10">
        <v>841.548</v>
      </c>
      <c r="P6" s="10">
        <v>17.470320000000001</v>
      </c>
      <c r="Q6" s="10">
        <v>22.297000000000001</v>
      </c>
      <c r="R6" s="10">
        <v>15.34262</v>
      </c>
      <c r="S6" s="10">
        <v>20.1693</v>
      </c>
      <c r="T6" s="10">
        <v>4.8266799999999996</v>
      </c>
      <c r="U6" s="10">
        <v>10.110583999999999</v>
      </c>
      <c r="V6" s="10">
        <v>715.83500000000004</v>
      </c>
      <c r="W6" s="10">
        <v>3.2800319999999998</v>
      </c>
      <c r="X6" s="10">
        <v>67.641000000000005</v>
      </c>
      <c r="Y6" s="11">
        <f t="shared" si="0"/>
        <v>1557.383</v>
      </c>
      <c r="Z6" s="10">
        <v>110.6705857520391</v>
      </c>
      <c r="AA6" s="116">
        <f t="shared" si="1"/>
        <v>14.072239605647026</v>
      </c>
      <c r="AB6" s="6" t="s">
        <v>347</v>
      </c>
    </row>
    <row r="7" spans="1:28" s="8" customFormat="1" x14ac:dyDescent="0.25">
      <c r="A7" s="6">
        <v>2014</v>
      </c>
      <c r="B7" s="6" t="s">
        <v>47</v>
      </c>
      <c r="C7" s="6">
        <v>7906011</v>
      </c>
      <c r="D7" s="112" t="s">
        <v>48</v>
      </c>
      <c r="E7" s="8" t="s">
        <v>49</v>
      </c>
      <c r="F7" s="6">
        <v>327310</v>
      </c>
      <c r="G7" s="8" t="s">
        <v>50</v>
      </c>
      <c r="H7" s="9">
        <v>35.071319000000003</v>
      </c>
      <c r="I7" s="9">
        <v>-106.39228300000001</v>
      </c>
      <c r="J7" s="6" t="s">
        <v>46</v>
      </c>
      <c r="K7" s="10">
        <v>8.2899999999999991</v>
      </c>
      <c r="L7" s="10">
        <v>895.07685000000004</v>
      </c>
      <c r="M7" s="10"/>
      <c r="N7" s="10">
        <v>3.6762741459204502</v>
      </c>
      <c r="O7" s="10">
        <v>912.20084999999995</v>
      </c>
      <c r="P7" s="10">
        <v>149.78284418960001</v>
      </c>
      <c r="Q7" s="10">
        <v>159.1771350596</v>
      </c>
      <c r="R7" s="10">
        <v>69.084154753869996</v>
      </c>
      <c r="S7" s="10">
        <v>78.478444823870007</v>
      </c>
      <c r="T7" s="10">
        <v>9.3942562729999999</v>
      </c>
      <c r="U7" s="10">
        <v>48.70384268846</v>
      </c>
      <c r="V7" s="10">
        <v>24.400099999999998</v>
      </c>
      <c r="W7" s="10">
        <v>13.858717611643799</v>
      </c>
      <c r="X7" s="10">
        <v>47.584200000000003</v>
      </c>
      <c r="Y7" s="10">
        <f t="shared" si="0"/>
        <v>936.6009499999999</v>
      </c>
      <c r="Z7" s="10">
        <v>70.454228975022787</v>
      </c>
      <c r="AA7" s="115">
        <f t="shared" si="1"/>
        <v>13.293750618320452</v>
      </c>
      <c r="AB7" s="6" t="s">
        <v>35</v>
      </c>
    </row>
    <row r="8" spans="1:28" s="8" customFormat="1" x14ac:dyDescent="0.25">
      <c r="A8" s="6">
        <v>2014</v>
      </c>
      <c r="B8" s="6" t="s">
        <v>47</v>
      </c>
      <c r="C8" s="6">
        <v>8092311</v>
      </c>
      <c r="D8" s="112" t="s">
        <v>100</v>
      </c>
      <c r="E8" s="8" t="s">
        <v>114</v>
      </c>
      <c r="F8" s="6">
        <v>211112</v>
      </c>
      <c r="G8" s="8" t="s">
        <v>68</v>
      </c>
      <c r="H8" s="9">
        <v>32.424944000000004</v>
      </c>
      <c r="I8" s="9">
        <v>-103.14725</v>
      </c>
      <c r="J8" s="6" t="s">
        <v>46</v>
      </c>
      <c r="K8" s="10"/>
      <c r="L8" s="10">
        <v>350</v>
      </c>
      <c r="M8" s="10"/>
      <c r="N8" s="10">
        <v>0.67827119999999996</v>
      </c>
      <c r="O8" s="10">
        <v>1416.528</v>
      </c>
      <c r="P8" s="10">
        <v>21.071881699999999</v>
      </c>
      <c r="Q8" s="10">
        <v>36.643999999999998</v>
      </c>
      <c r="R8" s="10">
        <v>20.281162699999999</v>
      </c>
      <c r="S8" s="10">
        <v>35.853281000000003</v>
      </c>
      <c r="T8" s="10">
        <v>15.5721183</v>
      </c>
      <c r="U8" s="10">
        <v>11.62696</v>
      </c>
      <c r="V8" s="10">
        <v>104.952</v>
      </c>
      <c r="W8" s="10">
        <v>3.0860979999999998</v>
      </c>
      <c r="X8" s="10">
        <v>79.010000000000005</v>
      </c>
      <c r="Y8" s="11">
        <f t="shared" si="0"/>
        <v>1521.48</v>
      </c>
      <c r="Z8" s="10">
        <v>118.74997361031456</v>
      </c>
      <c r="AA8" s="116">
        <f t="shared" si="1"/>
        <v>12.812466005195349</v>
      </c>
      <c r="AB8" s="6" t="s">
        <v>347</v>
      </c>
    </row>
    <row r="9" spans="1:28" s="8" customFormat="1" x14ac:dyDescent="0.25">
      <c r="A9" s="6">
        <v>2014</v>
      </c>
      <c r="B9" s="6" t="s">
        <v>47</v>
      </c>
      <c r="C9" s="6">
        <v>7411811</v>
      </c>
      <c r="D9" s="112" t="s">
        <v>151</v>
      </c>
      <c r="E9" s="8" t="s">
        <v>152</v>
      </c>
      <c r="F9" s="6">
        <v>211112</v>
      </c>
      <c r="G9" s="8" t="s">
        <v>68</v>
      </c>
      <c r="H9" s="9">
        <v>32.75676</v>
      </c>
      <c r="I9" s="9">
        <v>-104.21012</v>
      </c>
      <c r="J9" s="6" t="s">
        <v>46</v>
      </c>
      <c r="K9" s="10"/>
      <c r="L9" s="10">
        <v>423.57</v>
      </c>
      <c r="M9" s="10"/>
      <c r="N9" s="10">
        <v>0.20441400000000001</v>
      </c>
      <c r="O9" s="10">
        <v>383.36</v>
      </c>
      <c r="P9" s="10">
        <v>4.94672</v>
      </c>
      <c r="Q9" s="10">
        <v>9.734</v>
      </c>
      <c r="R9" s="10">
        <v>4.94672</v>
      </c>
      <c r="S9" s="10">
        <v>9.734</v>
      </c>
      <c r="T9" s="10">
        <v>4.78728</v>
      </c>
      <c r="U9" s="10">
        <v>2.5503079999999998</v>
      </c>
      <c r="V9" s="10">
        <v>399.17899999999997</v>
      </c>
      <c r="W9" s="10">
        <v>0.83712399999999998</v>
      </c>
      <c r="X9" s="10">
        <v>104.989</v>
      </c>
      <c r="Y9" s="11">
        <f t="shared" si="0"/>
        <v>782.53899999999999</v>
      </c>
      <c r="Z9" s="10">
        <v>64.759362905276888</v>
      </c>
      <c r="AA9" s="116">
        <f t="shared" si="1"/>
        <v>12.083797074171574</v>
      </c>
      <c r="AB9" s="6" t="s">
        <v>347</v>
      </c>
    </row>
    <row r="10" spans="1:28" s="8" customFormat="1" x14ac:dyDescent="0.25">
      <c r="A10" s="6">
        <v>2014</v>
      </c>
      <c r="B10" s="6" t="s">
        <v>47</v>
      </c>
      <c r="C10" s="6">
        <v>7230311</v>
      </c>
      <c r="D10" s="112" t="s">
        <v>51</v>
      </c>
      <c r="E10" s="8" t="s">
        <v>93</v>
      </c>
      <c r="F10" s="6">
        <v>211112</v>
      </c>
      <c r="G10" s="8" t="s">
        <v>68</v>
      </c>
      <c r="H10" s="9">
        <v>36.666704000000003</v>
      </c>
      <c r="I10" s="9">
        <v>-107.959514</v>
      </c>
      <c r="J10" s="6" t="s">
        <v>46</v>
      </c>
      <c r="K10" s="10"/>
      <c r="L10" s="10">
        <v>585.6</v>
      </c>
      <c r="M10" s="10"/>
      <c r="N10" s="10">
        <v>0.25533223199999999</v>
      </c>
      <c r="O10" s="10">
        <v>773.3</v>
      </c>
      <c r="P10" s="10">
        <v>7.0631304000000004</v>
      </c>
      <c r="Q10" s="10">
        <v>12.8</v>
      </c>
      <c r="R10" s="10">
        <v>6.9780233999999997</v>
      </c>
      <c r="S10" s="10">
        <v>12.714893</v>
      </c>
      <c r="T10" s="10">
        <v>5.7368696000000003</v>
      </c>
      <c r="U10" s="10">
        <v>3.6657709999999999</v>
      </c>
      <c r="V10" s="10">
        <v>3.3</v>
      </c>
      <c r="W10" s="10">
        <v>1.0815085</v>
      </c>
      <c r="X10" s="10">
        <v>477.7</v>
      </c>
      <c r="Y10" s="10">
        <f t="shared" si="0"/>
        <v>776.59999999999991</v>
      </c>
      <c r="Z10" s="10">
        <v>70.061431572842125</v>
      </c>
      <c r="AA10" s="115">
        <f t="shared" si="1"/>
        <v>11.084557973848666</v>
      </c>
      <c r="AB10" s="6" t="s">
        <v>402</v>
      </c>
    </row>
    <row r="11" spans="1:28" s="8" customFormat="1" x14ac:dyDescent="0.25">
      <c r="A11" s="6">
        <v>2014</v>
      </c>
      <c r="B11" s="6" t="s">
        <v>47</v>
      </c>
      <c r="C11" s="6">
        <v>7584511</v>
      </c>
      <c r="D11" s="112" t="s">
        <v>151</v>
      </c>
      <c r="E11" s="8" t="s">
        <v>167</v>
      </c>
      <c r="F11" s="6">
        <v>211112</v>
      </c>
      <c r="G11" s="8" t="s">
        <v>68</v>
      </c>
      <c r="H11" s="9">
        <v>32.776122000000001</v>
      </c>
      <c r="I11" s="9">
        <v>-104.259683</v>
      </c>
      <c r="J11" s="6" t="s">
        <v>46</v>
      </c>
      <c r="K11" s="10"/>
      <c r="L11" s="10">
        <v>44.125999999999998</v>
      </c>
      <c r="M11" s="10"/>
      <c r="N11" s="10">
        <v>0.17787</v>
      </c>
      <c r="O11" s="10">
        <v>221.88</v>
      </c>
      <c r="P11" s="10">
        <v>4.3048999999999999</v>
      </c>
      <c r="Q11" s="10">
        <v>8.4700000000000006</v>
      </c>
      <c r="R11" s="10">
        <v>4.3048999999999999</v>
      </c>
      <c r="S11" s="10">
        <v>8.4700000000000006</v>
      </c>
      <c r="T11" s="10">
        <v>4.1650999999999998</v>
      </c>
      <c r="U11" s="10">
        <v>2.2191399999999999</v>
      </c>
      <c r="V11" s="10">
        <v>425</v>
      </c>
      <c r="W11" s="10">
        <v>0.72841999999999996</v>
      </c>
      <c r="X11" s="10">
        <v>257.62</v>
      </c>
      <c r="Y11" s="11">
        <f t="shared" si="0"/>
        <v>646.88</v>
      </c>
      <c r="Z11" s="10">
        <v>65.776688666165086</v>
      </c>
      <c r="AA11" s="116">
        <f t="shared" si="1"/>
        <v>9.8344871582559463</v>
      </c>
      <c r="AB11" s="6" t="s">
        <v>347</v>
      </c>
    </row>
    <row r="12" spans="1:28" s="8" customFormat="1" x14ac:dyDescent="0.25">
      <c r="A12" s="6">
        <v>2014</v>
      </c>
      <c r="B12" s="6" t="s">
        <v>47</v>
      </c>
      <c r="C12" s="6">
        <v>8241411</v>
      </c>
      <c r="D12" s="112" t="s">
        <v>100</v>
      </c>
      <c r="E12" s="8" t="s">
        <v>117</v>
      </c>
      <c r="F12" s="6">
        <v>211112</v>
      </c>
      <c r="G12" s="8" t="s">
        <v>68</v>
      </c>
      <c r="H12" s="9">
        <v>33.057777999999999</v>
      </c>
      <c r="I12" s="9">
        <v>-103.608056</v>
      </c>
      <c r="J12" s="6" t="s">
        <v>46</v>
      </c>
      <c r="K12" s="10"/>
      <c r="L12" s="10">
        <v>103.557</v>
      </c>
      <c r="M12" s="10"/>
      <c r="N12" s="10">
        <v>0.27879599999999999</v>
      </c>
      <c r="O12" s="10">
        <v>911.61300000000006</v>
      </c>
      <c r="P12" s="10">
        <v>7.1881287499999997</v>
      </c>
      <c r="Q12" s="10">
        <v>13.284000000000001</v>
      </c>
      <c r="R12" s="10">
        <v>7.1871059900000001</v>
      </c>
      <c r="S12" s="10">
        <v>13.28297723</v>
      </c>
      <c r="T12" s="10">
        <v>6.0958712500000001</v>
      </c>
      <c r="U12" s="10">
        <v>3.4837912200000001</v>
      </c>
      <c r="V12" s="10">
        <v>269.33300000000003</v>
      </c>
      <c r="W12" s="10">
        <v>1.1417360000000001</v>
      </c>
      <c r="X12" s="10">
        <v>52.65</v>
      </c>
      <c r="Y12" s="11">
        <f t="shared" si="0"/>
        <v>1180.9460000000001</v>
      </c>
      <c r="Z12" s="10">
        <v>120.74570668045043</v>
      </c>
      <c r="AA12" s="116">
        <f t="shared" si="1"/>
        <v>9.7804388451287565</v>
      </c>
      <c r="AB12" s="6" t="s">
        <v>347</v>
      </c>
    </row>
    <row r="13" spans="1:28" s="8" customFormat="1" x14ac:dyDescent="0.25">
      <c r="A13" s="6">
        <v>2014</v>
      </c>
      <c r="B13" s="6" t="s">
        <v>47</v>
      </c>
      <c r="C13" s="6">
        <v>5869311</v>
      </c>
      <c r="D13" s="112" t="s">
        <v>151</v>
      </c>
      <c r="E13" s="8" t="s">
        <v>348</v>
      </c>
      <c r="F13" s="6">
        <v>48621</v>
      </c>
      <c r="G13" s="8" t="s">
        <v>72</v>
      </c>
      <c r="H13" s="9">
        <v>32.081311999999997</v>
      </c>
      <c r="I13" s="9">
        <v>-104.48422100000001</v>
      </c>
      <c r="J13" s="6" t="s">
        <v>46</v>
      </c>
      <c r="K13" s="10"/>
      <c r="L13" s="10">
        <v>58.540999999999997</v>
      </c>
      <c r="M13" s="10">
        <v>0.123</v>
      </c>
      <c r="N13" s="10">
        <v>6.1425E-2</v>
      </c>
      <c r="O13" s="10">
        <v>59.579000000000001</v>
      </c>
      <c r="P13" s="10">
        <v>1.6380583</v>
      </c>
      <c r="Q13" s="10">
        <v>3.0219999999999998</v>
      </c>
      <c r="R13" s="10">
        <v>1.6380583</v>
      </c>
      <c r="S13" s="10">
        <v>3.0219999999999998</v>
      </c>
      <c r="T13" s="10">
        <v>1.3839417000000001</v>
      </c>
      <c r="U13" s="10">
        <v>0.8425241</v>
      </c>
      <c r="V13" s="10">
        <v>0.98699999999999999</v>
      </c>
      <c r="W13" s="10">
        <v>0.25155</v>
      </c>
      <c r="X13" s="10">
        <v>41.087000000000003</v>
      </c>
      <c r="Y13" s="11">
        <f t="shared" si="0"/>
        <v>60.566000000000003</v>
      </c>
      <c r="Z13" s="10">
        <v>6.3409346253869669</v>
      </c>
      <c r="AA13" s="116">
        <f t="shared" si="1"/>
        <v>9.5515887764422196</v>
      </c>
      <c r="AB13" s="6" t="s">
        <v>347</v>
      </c>
    </row>
    <row r="14" spans="1:28" s="8" customFormat="1" x14ac:dyDescent="0.25">
      <c r="A14" s="6">
        <v>2014</v>
      </c>
      <c r="B14" s="6" t="s">
        <v>47</v>
      </c>
      <c r="C14" s="6">
        <v>5226911</v>
      </c>
      <c r="D14" s="112" t="s">
        <v>100</v>
      </c>
      <c r="E14" s="8" t="s">
        <v>150</v>
      </c>
      <c r="F14" s="6">
        <v>211112</v>
      </c>
      <c r="G14" s="8" t="s">
        <v>68</v>
      </c>
      <c r="H14" s="9">
        <v>32.174199999999999</v>
      </c>
      <c r="I14" s="9">
        <v>-103.1741</v>
      </c>
      <c r="J14" s="6" t="s">
        <v>46</v>
      </c>
      <c r="K14" s="10"/>
      <c r="L14" s="10">
        <v>800.43399999999997</v>
      </c>
      <c r="M14" s="10"/>
      <c r="N14" s="10">
        <v>0.20605200000000001</v>
      </c>
      <c r="O14" s="10">
        <v>230.07</v>
      </c>
      <c r="P14" s="10">
        <v>7.3173824999999999</v>
      </c>
      <c r="Q14" s="10">
        <v>13.57</v>
      </c>
      <c r="R14" s="10">
        <v>7.3173824999999999</v>
      </c>
      <c r="S14" s="10">
        <v>13.57</v>
      </c>
      <c r="T14" s="10">
        <v>6.2526175200000003</v>
      </c>
      <c r="U14" s="10">
        <v>5.5219002000000001</v>
      </c>
      <c r="V14" s="10">
        <v>797.56299999999999</v>
      </c>
      <c r="W14" s="10">
        <v>0.84383200000000003</v>
      </c>
      <c r="X14" s="10">
        <v>174.46299999999999</v>
      </c>
      <c r="Y14" s="11">
        <f t="shared" si="0"/>
        <v>1027.633</v>
      </c>
      <c r="Z14" s="10">
        <v>113.42050680898058</v>
      </c>
      <c r="AA14" s="116">
        <f t="shared" si="1"/>
        <v>9.0603809567762621</v>
      </c>
      <c r="AB14" s="6" t="s">
        <v>347</v>
      </c>
    </row>
    <row r="15" spans="1:28" s="8" customFormat="1" x14ac:dyDescent="0.25">
      <c r="A15" s="6">
        <v>2014</v>
      </c>
      <c r="B15" s="6" t="s">
        <v>47</v>
      </c>
      <c r="C15" s="6">
        <v>8241211</v>
      </c>
      <c r="D15" s="112" t="s">
        <v>100</v>
      </c>
      <c r="E15" s="8" t="s">
        <v>144</v>
      </c>
      <c r="F15" s="6">
        <v>211112</v>
      </c>
      <c r="G15" s="8" t="s">
        <v>68</v>
      </c>
      <c r="H15" s="9">
        <v>32.695278000000002</v>
      </c>
      <c r="I15" s="9">
        <v>-103.28527800000001</v>
      </c>
      <c r="J15" s="6" t="s">
        <v>46</v>
      </c>
      <c r="K15" s="10"/>
      <c r="L15" s="10">
        <v>429.39699999999999</v>
      </c>
      <c r="M15" s="10"/>
      <c r="N15" s="10">
        <v>0.55687799999999998</v>
      </c>
      <c r="O15" s="10">
        <v>786.62199999999996</v>
      </c>
      <c r="P15" s="10">
        <v>13.2317</v>
      </c>
      <c r="Q15" s="10">
        <v>26.518000000000001</v>
      </c>
      <c r="R15" s="10">
        <v>13.2317</v>
      </c>
      <c r="S15" s="10">
        <v>26.518000000000001</v>
      </c>
      <c r="T15" s="10">
        <v>13.286300000000001</v>
      </c>
      <c r="U15" s="10">
        <v>6.9477200000000003</v>
      </c>
      <c r="V15" s="10">
        <v>192.04300000000001</v>
      </c>
      <c r="W15" s="10">
        <v>2.280548</v>
      </c>
      <c r="X15" s="10">
        <v>192.05</v>
      </c>
      <c r="Y15" s="11">
        <f t="shared" si="0"/>
        <v>978.66499999999996</v>
      </c>
      <c r="Z15" s="10">
        <v>117.15506463910187</v>
      </c>
      <c r="AA15" s="116">
        <f t="shared" si="1"/>
        <v>8.3535867870056997</v>
      </c>
      <c r="AB15" s="6" t="s">
        <v>347</v>
      </c>
    </row>
    <row r="16" spans="1:28" s="8" customFormat="1" x14ac:dyDescent="0.25">
      <c r="A16" s="6">
        <v>2014</v>
      </c>
      <c r="B16" s="6" t="s">
        <v>47</v>
      </c>
      <c r="C16" s="6">
        <v>13686411</v>
      </c>
      <c r="D16" s="112" t="s">
        <v>51</v>
      </c>
      <c r="E16" s="8" t="s">
        <v>122</v>
      </c>
      <c r="F16" s="6">
        <v>48621</v>
      </c>
      <c r="G16" s="8" t="s">
        <v>72</v>
      </c>
      <c r="H16" s="9">
        <v>36.732500000000002</v>
      </c>
      <c r="I16" s="9">
        <v>-107.96166700000001</v>
      </c>
      <c r="J16" s="6" t="s">
        <v>46</v>
      </c>
      <c r="K16" s="10"/>
      <c r="L16" s="10">
        <v>23.4</v>
      </c>
      <c r="M16" s="10"/>
      <c r="N16" s="10">
        <v>0.34649999999999997</v>
      </c>
      <c r="O16" s="10">
        <v>509.6</v>
      </c>
      <c r="P16" s="10">
        <v>11.958</v>
      </c>
      <c r="Q16" s="10">
        <v>19.399999999999999</v>
      </c>
      <c r="R16" s="10">
        <v>11.958</v>
      </c>
      <c r="S16" s="10">
        <v>19.399999999999999</v>
      </c>
      <c r="T16" s="10">
        <v>7.4420000000000002</v>
      </c>
      <c r="U16" s="10">
        <v>6.6003699999999998</v>
      </c>
      <c r="V16" s="10">
        <v>3.5</v>
      </c>
      <c r="W16" s="10">
        <v>1.419</v>
      </c>
      <c r="X16" s="10">
        <v>36.4</v>
      </c>
      <c r="Y16" s="10">
        <f t="shared" si="0"/>
        <v>513.1</v>
      </c>
      <c r="Z16" s="10">
        <v>64.133280688474528</v>
      </c>
      <c r="AA16" s="115">
        <f t="shared" si="1"/>
        <v>8.000526317878041</v>
      </c>
      <c r="AB16" s="6" t="s">
        <v>402</v>
      </c>
    </row>
    <row r="17" spans="1:28" s="8" customFormat="1" x14ac:dyDescent="0.25">
      <c r="A17" s="6">
        <v>2014</v>
      </c>
      <c r="B17" s="6" t="s">
        <v>47</v>
      </c>
      <c r="C17" s="6">
        <v>7905211</v>
      </c>
      <c r="D17" s="112" t="s">
        <v>151</v>
      </c>
      <c r="E17" s="8" t="s">
        <v>324</v>
      </c>
      <c r="F17" s="6">
        <v>211112</v>
      </c>
      <c r="G17" s="8" t="s">
        <v>68</v>
      </c>
      <c r="H17" s="9">
        <v>32.463897000000003</v>
      </c>
      <c r="I17" s="9">
        <v>-104.574117</v>
      </c>
      <c r="J17" s="6" t="s">
        <v>46</v>
      </c>
      <c r="K17" s="10"/>
      <c r="L17" s="10">
        <v>127.75</v>
      </c>
      <c r="M17" s="10"/>
      <c r="N17" s="10">
        <v>8.022E-2</v>
      </c>
      <c r="O17" s="10">
        <v>145.13900000000001</v>
      </c>
      <c r="P17" s="10">
        <v>2.0143</v>
      </c>
      <c r="Q17" s="10">
        <v>3.82</v>
      </c>
      <c r="R17" s="10">
        <v>2.0143</v>
      </c>
      <c r="S17" s="10">
        <v>3.82</v>
      </c>
      <c r="T17" s="10">
        <v>1.8057000000000001</v>
      </c>
      <c r="U17" s="10">
        <v>1.00084</v>
      </c>
      <c r="V17" s="10">
        <v>73.67</v>
      </c>
      <c r="W17" s="10">
        <v>0.32851999999999998</v>
      </c>
      <c r="X17" s="10">
        <v>39.030999999999999</v>
      </c>
      <c r="Y17" s="11">
        <f t="shared" si="0"/>
        <v>218.80900000000003</v>
      </c>
      <c r="Z17" s="10">
        <v>30.224831430713024</v>
      </c>
      <c r="AA17" s="116">
        <f t="shared" si="1"/>
        <v>7.2393786711960555</v>
      </c>
      <c r="AB17" s="6" t="s">
        <v>347</v>
      </c>
    </row>
    <row r="18" spans="1:28" s="8" customFormat="1" x14ac:dyDescent="0.25">
      <c r="A18" s="6">
        <v>2014</v>
      </c>
      <c r="B18" s="6" t="s">
        <v>47</v>
      </c>
      <c r="C18" s="6">
        <v>8091311</v>
      </c>
      <c r="D18" s="112" t="s">
        <v>100</v>
      </c>
      <c r="E18" s="8" t="s">
        <v>133</v>
      </c>
      <c r="F18" s="6">
        <v>211112</v>
      </c>
      <c r="G18" s="8" t="s">
        <v>68</v>
      </c>
      <c r="H18" s="9">
        <v>33.043869000000001</v>
      </c>
      <c r="I18" s="9">
        <v>-103.169989</v>
      </c>
      <c r="J18" s="6" t="s">
        <v>46</v>
      </c>
      <c r="K18" s="10"/>
      <c r="L18" s="10">
        <v>15.428000000000001</v>
      </c>
      <c r="M18" s="10"/>
      <c r="N18" s="10">
        <v>3.7799999999999999E-3</v>
      </c>
      <c r="O18" s="10">
        <v>12.772</v>
      </c>
      <c r="P18" s="10">
        <v>0.17776951999999999</v>
      </c>
      <c r="Q18" s="10">
        <v>0.30199999999999999</v>
      </c>
      <c r="R18" s="10">
        <v>0.17776951999999999</v>
      </c>
      <c r="S18" s="10">
        <v>0.30199999999999999</v>
      </c>
      <c r="T18" s="10">
        <v>0.12423048</v>
      </c>
      <c r="U18" s="10">
        <v>0.1429666</v>
      </c>
      <c r="V18" s="10">
        <v>1009.006</v>
      </c>
      <c r="W18" s="10">
        <v>1.5480000000000001E-2</v>
      </c>
      <c r="X18" s="10">
        <v>26.065000000000001</v>
      </c>
      <c r="Y18" s="11">
        <f t="shared" si="0"/>
        <v>1021.778</v>
      </c>
      <c r="Z18" s="10">
        <v>147.96231581281424</v>
      </c>
      <c r="AA18" s="116">
        <f t="shared" si="1"/>
        <v>6.9056637454407106</v>
      </c>
      <c r="AB18" s="6" t="s">
        <v>347</v>
      </c>
    </row>
    <row r="19" spans="1:28" s="8" customFormat="1" x14ac:dyDescent="0.25">
      <c r="A19" s="6">
        <v>2014</v>
      </c>
      <c r="B19" s="6" t="s">
        <v>47</v>
      </c>
      <c r="C19" s="6">
        <v>7231911</v>
      </c>
      <c r="D19" s="112" t="s">
        <v>51</v>
      </c>
      <c r="E19" s="8" t="s">
        <v>136</v>
      </c>
      <c r="F19" s="6">
        <v>211112</v>
      </c>
      <c r="G19" s="8" t="s">
        <v>68</v>
      </c>
      <c r="H19" s="9">
        <v>36.731382000000004</v>
      </c>
      <c r="I19" s="9">
        <v>-107.967595</v>
      </c>
      <c r="J19" s="6" t="s">
        <v>46</v>
      </c>
      <c r="K19" s="10"/>
      <c r="L19" s="10">
        <v>58.58</v>
      </c>
      <c r="M19" s="10"/>
      <c r="N19" s="10">
        <v>0.28127400000000002</v>
      </c>
      <c r="O19" s="10">
        <v>414.25</v>
      </c>
      <c r="P19" s="10">
        <v>7.26912</v>
      </c>
      <c r="Q19" s="10">
        <v>13.394</v>
      </c>
      <c r="R19" s="10">
        <v>7.26912</v>
      </c>
      <c r="S19" s="10">
        <v>13.394</v>
      </c>
      <c r="T19" s="10">
        <v>6.1248800000000001</v>
      </c>
      <c r="U19" s="10">
        <v>3.5092279999999998</v>
      </c>
      <c r="V19" s="10">
        <v>4.8929999999999998</v>
      </c>
      <c r="W19" s="10">
        <v>1.1518839999999999</v>
      </c>
      <c r="X19" s="10">
        <v>46.110999999999997</v>
      </c>
      <c r="Y19" s="10">
        <f t="shared" si="0"/>
        <v>419.14299999999997</v>
      </c>
      <c r="Z19" s="10">
        <v>63.960513628341673</v>
      </c>
      <c r="AA19" s="115">
        <f t="shared" si="1"/>
        <v>6.5531525033637736</v>
      </c>
      <c r="AB19" s="6" t="s">
        <v>402</v>
      </c>
    </row>
    <row r="20" spans="1:28" s="8" customFormat="1" x14ac:dyDescent="0.25">
      <c r="A20" s="6">
        <v>2017</v>
      </c>
      <c r="B20" s="6" t="s">
        <v>30</v>
      </c>
      <c r="C20" s="6">
        <v>5229511</v>
      </c>
      <c r="D20" s="119" t="s">
        <v>100</v>
      </c>
      <c r="E20" s="8" t="s">
        <v>158</v>
      </c>
      <c r="F20" s="6">
        <v>221112</v>
      </c>
      <c r="G20" s="8" t="s">
        <v>33</v>
      </c>
      <c r="H20" s="9">
        <v>32.713099999999997</v>
      </c>
      <c r="I20" s="9">
        <v>-103.3533</v>
      </c>
      <c r="J20" s="6" t="s">
        <v>46</v>
      </c>
      <c r="K20" s="6"/>
      <c r="L20" s="6"/>
      <c r="M20" s="6"/>
      <c r="N20" s="6"/>
      <c r="O20" s="10">
        <v>626.26400000000001</v>
      </c>
      <c r="P20" s="6"/>
      <c r="V20" s="10">
        <v>2.9350000000000001</v>
      </c>
      <c r="Y20" s="11">
        <f t="shared" si="0"/>
        <v>629.19899999999996</v>
      </c>
      <c r="Z20" s="10">
        <v>112.55461492474545</v>
      </c>
      <c r="AA20" s="116">
        <f t="shared" si="1"/>
        <v>5.5901661644054785</v>
      </c>
      <c r="AB20" s="6" t="s">
        <v>347</v>
      </c>
    </row>
    <row r="21" spans="1:28" s="8" customFormat="1" x14ac:dyDescent="0.25">
      <c r="A21" s="6">
        <v>2014</v>
      </c>
      <c r="B21" s="6" t="s">
        <v>47</v>
      </c>
      <c r="C21" s="6">
        <v>5869211</v>
      </c>
      <c r="D21" s="112" t="s">
        <v>151</v>
      </c>
      <c r="E21" s="8" t="s">
        <v>351</v>
      </c>
      <c r="F21" s="6">
        <v>211111</v>
      </c>
      <c r="G21" s="8" t="s">
        <v>53</v>
      </c>
      <c r="H21" s="9">
        <v>32.315427999999997</v>
      </c>
      <c r="I21" s="9">
        <v>-104.13654200000001</v>
      </c>
      <c r="J21" s="6" t="s">
        <v>46</v>
      </c>
      <c r="K21" s="10"/>
      <c r="L21" s="10">
        <v>31.4</v>
      </c>
      <c r="M21" s="10"/>
      <c r="N21" s="10">
        <v>5.04E-2</v>
      </c>
      <c r="O21" s="10">
        <v>148.5</v>
      </c>
      <c r="P21" s="10">
        <v>1.901</v>
      </c>
      <c r="Q21" s="10">
        <v>3.1</v>
      </c>
      <c r="R21" s="10">
        <v>1.7818510000000001</v>
      </c>
      <c r="S21" s="10">
        <v>2.9808509999999999</v>
      </c>
      <c r="T21" s="10">
        <v>1.1990000000000001</v>
      </c>
      <c r="U21" s="10">
        <v>1.0849420000000001</v>
      </c>
      <c r="V21" s="10">
        <v>1</v>
      </c>
      <c r="W21" s="10">
        <v>0.2064</v>
      </c>
      <c r="X21" s="10">
        <v>52.2</v>
      </c>
      <c r="Y21" s="11">
        <f t="shared" si="0"/>
        <v>149.5</v>
      </c>
      <c r="Z21" s="10">
        <v>26.887318096568528</v>
      </c>
      <c r="AA21" s="116">
        <f t="shared" si="1"/>
        <v>5.5602421730220764</v>
      </c>
      <c r="AB21" s="6" t="s">
        <v>347</v>
      </c>
    </row>
    <row r="22" spans="1:28" s="8" customFormat="1" x14ac:dyDescent="0.25">
      <c r="A22" s="6">
        <v>2014</v>
      </c>
      <c r="B22" s="6" t="s">
        <v>47</v>
      </c>
      <c r="C22" s="6">
        <v>7994511</v>
      </c>
      <c r="D22" s="112" t="s">
        <v>51</v>
      </c>
      <c r="E22" s="8" t="s">
        <v>155</v>
      </c>
      <c r="F22" s="6">
        <v>48621</v>
      </c>
      <c r="G22" s="8" t="s">
        <v>72</v>
      </c>
      <c r="H22" s="9">
        <v>36.728332999999999</v>
      </c>
      <c r="I22" s="9">
        <v>-107.955833</v>
      </c>
      <c r="J22" s="6" t="s">
        <v>46</v>
      </c>
      <c r="K22" s="10"/>
      <c r="L22" s="10">
        <v>43.917000000000002</v>
      </c>
      <c r="M22" s="10"/>
      <c r="N22" s="10">
        <v>0.123039</v>
      </c>
      <c r="O22" s="10">
        <v>340.005</v>
      </c>
      <c r="P22" s="10">
        <v>3.2224499999999998</v>
      </c>
      <c r="Q22" s="10">
        <v>5.859</v>
      </c>
      <c r="R22" s="10">
        <v>3.2224499999999998</v>
      </c>
      <c r="S22" s="10">
        <v>5.859</v>
      </c>
      <c r="T22" s="10">
        <v>2.6365500000000002</v>
      </c>
      <c r="U22" s="10">
        <v>1.535058</v>
      </c>
      <c r="V22" s="10">
        <v>0.122</v>
      </c>
      <c r="W22" s="10">
        <v>0.50387400000000004</v>
      </c>
      <c r="X22" s="10">
        <v>14.994999999999999</v>
      </c>
      <c r="Y22" s="10">
        <f t="shared" si="0"/>
        <v>340.12700000000001</v>
      </c>
      <c r="Z22" s="10">
        <v>64.802135251097127</v>
      </c>
      <c r="AA22" s="115">
        <f t="shared" si="1"/>
        <v>5.248700504729765</v>
      </c>
      <c r="AB22" s="6" t="s">
        <v>402</v>
      </c>
    </row>
    <row r="23" spans="1:28" s="8" customFormat="1" x14ac:dyDescent="0.25">
      <c r="A23" s="6">
        <v>2018</v>
      </c>
      <c r="B23" s="6" t="s">
        <v>30</v>
      </c>
      <c r="C23" s="6">
        <v>7581811</v>
      </c>
      <c r="D23" s="112" t="s">
        <v>175</v>
      </c>
      <c r="E23" s="7" t="s">
        <v>176</v>
      </c>
      <c r="F23" s="6">
        <v>221112</v>
      </c>
      <c r="G23" s="8" t="s">
        <v>33</v>
      </c>
      <c r="H23" s="9">
        <v>31.8047</v>
      </c>
      <c r="I23" s="9">
        <v>-106.5472</v>
      </c>
      <c r="J23" s="6" t="s">
        <v>46</v>
      </c>
      <c r="O23" s="10">
        <v>674.62300000000005</v>
      </c>
      <c r="V23" s="10">
        <v>2.3250000000000002</v>
      </c>
      <c r="Y23" s="10">
        <f t="shared" si="0"/>
        <v>676.94800000000009</v>
      </c>
      <c r="Z23" s="11">
        <v>144.41825249344251</v>
      </c>
      <c r="AA23" s="116">
        <f t="shared" si="1"/>
        <v>4.6874130403339267</v>
      </c>
      <c r="AB23" s="6" t="s">
        <v>1570</v>
      </c>
    </row>
    <row r="24" spans="1:28" s="8" customFormat="1" x14ac:dyDescent="0.25">
      <c r="A24" s="6">
        <v>2018</v>
      </c>
      <c r="B24" s="6" t="s">
        <v>30</v>
      </c>
      <c r="C24" s="6">
        <v>7532111</v>
      </c>
      <c r="D24" s="112" t="s">
        <v>94</v>
      </c>
      <c r="E24" s="7" t="s">
        <v>95</v>
      </c>
      <c r="F24" s="6">
        <v>221112</v>
      </c>
      <c r="G24" s="8" t="s">
        <v>33</v>
      </c>
      <c r="H24" s="9">
        <v>35.171599999999998</v>
      </c>
      <c r="I24" s="9">
        <v>-106.6019</v>
      </c>
      <c r="J24" s="6" t="s">
        <v>46</v>
      </c>
      <c r="O24" s="10">
        <v>287.67200000000003</v>
      </c>
      <c r="V24" s="10">
        <v>0.73899999999999999</v>
      </c>
      <c r="Y24" s="11">
        <f t="shared" si="0"/>
        <v>288.411</v>
      </c>
      <c r="Z24" s="11">
        <v>63.179851597221742</v>
      </c>
      <c r="AA24" s="115">
        <f t="shared" si="1"/>
        <v>4.5649205040659284</v>
      </c>
      <c r="AB24" s="6" t="s">
        <v>35</v>
      </c>
    </row>
    <row r="25" spans="1:28" s="8" customFormat="1" x14ac:dyDescent="0.25">
      <c r="A25" s="6">
        <v>2014</v>
      </c>
      <c r="B25" s="6" t="s">
        <v>47</v>
      </c>
      <c r="C25" s="6">
        <v>7992111</v>
      </c>
      <c r="D25" s="112" t="s">
        <v>151</v>
      </c>
      <c r="E25" s="8" t="s">
        <v>271</v>
      </c>
      <c r="F25" s="6">
        <v>211111</v>
      </c>
      <c r="G25" s="8" t="s">
        <v>53</v>
      </c>
      <c r="H25" s="9">
        <v>32.711660000000002</v>
      </c>
      <c r="I25" s="9">
        <v>-104.445864</v>
      </c>
      <c r="J25" s="6" t="s">
        <v>46</v>
      </c>
      <c r="K25" s="10"/>
      <c r="L25" s="10">
        <v>1.3</v>
      </c>
      <c r="M25" s="10"/>
      <c r="N25" s="10"/>
      <c r="O25" s="10">
        <v>1.6</v>
      </c>
      <c r="P25" s="10"/>
      <c r="Q25" s="10"/>
      <c r="R25" s="10"/>
      <c r="S25" s="10"/>
      <c r="T25" s="10"/>
      <c r="U25" s="10"/>
      <c r="V25" s="10">
        <v>255.7</v>
      </c>
      <c r="W25" s="10"/>
      <c r="X25" s="10">
        <v>13.47</v>
      </c>
      <c r="Y25" s="11">
        <f t="shared" si="0"/>
        <v>257.3</v>
      </c>
      <c r="Z25" s="10">
        <v>57.378544072778183</v>
      </c>
      <c r="AA25" s="116">
        <f t="shared" si="1"/>
        <v>4.4842545965203318</v>
      </c>
      <c r="AB25" s="6" t="s">
        <v>347</v>
      </c>
    </row>
    <row r="26" spans="1:28" s="8" customFormat="1" x14ac:dyDescent="0.25">
      <c r="A26" s="6">
        <v>2014</v>
      </c>
      <c r="B26" s="6" t="s">
        <v>47</v>
      </c>
      <c r="C26" s="6">
        <v>8076311</v>
      </c>
      <c r="D26" s="112" t="s">
        <v>100</v>
      </c>
      <c r="E26" s="8" t="s">
        <v>221</v>
      </c>
      <c r="F26" s="6">
        <v>211111</v>
      </c>
      <c r="G26" s="8" t="s">
        <v>53</v>
      </c>
      <c r="H26" s="9">
        <v>32.535832999999997</v>
      </c>
      <c r="I26" s="9">
        <v>-103.259444</v>
      </c>
      <c r="J26" s="6" t="s">
        <v>46</v>
      </c>
      <c r="K26" s="10"/>
      <c r="L26" s="10">
        <v>198.8</v>
      </c>
      <c r="M26" s="10"/>
      <c r="N26" s="10">
        <v>3.9480000000000001E-2</v>
      </c>
      <c r="O26" s="10">
        <v>449.6</v>
      </c>
      <c r="P26" s="10">
        <v>1.034</v>
      </c>
      <c r="Q26" s="10">
        <v>1.88</v>
      </c>
      <c r="R26" s="10">
        <v>1.034</v>
      </c>
      <c r="S26" s="10">
        <v>1.88</v>
      </c>
      <c r="T26" s="10">
        <v>0.84599999999999997</v>
      </c>
      <c r="U26" s="10">
        <v>0.49256</v>
      </c>
      <c r="V26" s="10">
        <v>7.6999999999999999E-2</v>
      </c>
      <c r="W26" s="10">
        <v>0.16167999999999999</v>
      </c>
      <c r="X26" s="10">
        <v>29.1</v>
      </c>
      <c r="Y26" s="11">
        <f t="shared" si="0"/>
        <v>449.67700000000002</v>
      </c>
      <c r="Z26" s="10">
        <v>112.07468818867441</v>
      </c>
      <c r="AA26" s="116">
        <f t="shared" si="1"/>
        <v>4.0122975782273169</v>
      </c>
      <c r="AB26" s="6" t="s">
        <v>347</v>
      </c>
    </row>
    <row r="27" spans="1:28" s="8" customFormat="1" x14ac:dyDescent="0.25">
      <c r="A27" s="6">
        <v>2014</v>
      </c>
      <c r="B27" s="6" t="s">
        <v>47</v>
      </c>
      <c r="C27" s="6">
        <v>5212511</v>
      </c>
      <c r="D27" s="112" t="s">
        <v>296</v>
      </c>
      <c r="E27" s="8" t="s">
        <v>297</v>
      </c>
      <c r="F27" s="6">
        <v>48621</v>
      </c>
      <c r="G27" s="8" t="s">
        <v>72</v>
      </c>
      <c r="H27" s="9">
        <v>32.316389000000001</v>
      </c>
      <c r="I27" s="9">
        <v>-108.606111</v>
      </c>
      <c r="J27" s="6" t="s">
        <v>46</v>
      </c>
      <c r="K27" s="10"/>
      <c r="L27" s="10">
        <v>27.372</v>
      </c>
      <c r="M27" s="10"/>
      <c r="N27" s="10">
        <v>4.2735000000000002E-2</v>
      </c>
      <c r="O27" s="10">
        <v>262.39100000000002</v>
      </c>
      <c r="P27" s="10">
        <v>1.1192500000000001</v>
      </c>
      <c r="Q27" s="10">
        <v>2.0350000000000001</v>
      </c>
      <c r="R27" s="10">
        <v>1.1192500000000001</v>
      </c>
      <c r="S27" s="10">
        <v>2.0350000000000001</v>
      </c>
      <c r="T27" s="10">
        <v>0.91574999999999995</v>
      </c>
      <c r="U27" s="10">
        <v>0.53317000000000003</v>
      </c>
      <c r="V27" s="10">
        <v>0.872</v>
      </c>
      <c r="W27" s="10">
        <v>0.17501</v>
      </c>
      <c r="X27" s="10">
        <v>5.702</v>
      </c>
      <c r="Y27" s="11">
        <f t="shared" si="0"/>
        <v>263.26300000000003</v>
      </c>
      <c r="Z27" s="10">
        <v>68.497674462075224</v>
      </c>
      <c r="AA27" s="115">
        <f t="shared" si="1"/>
        <v>3.8433859553255285</v>
      </c>
      <c r="AB27" s="6" t="s">
        <v>1531</v>
      </c>
    </row>
    <row r="28" spans="1:28" s="8" customFormat="1" x14ac:dyDescent="0.25">
      <c r="A28" s="6">
        <v>2014</v>
      </c>
      <c r="B28" s="6" t="s">
        <v>47</v>
      </c>
      <c r="C28" s="6">
        <v>8105511</v>
      </c>
      <c r="D28" s="112" t="s">
        <v>137</v>
      </c>
      <c r="E28" s="8" t="s">
        <v>138</v>
      </c>
      <c r="F28" s="6">
        <v>32411</v>
      </c>
      <c r="G28" s="8" t="s">
        <v>119</v>
      </c>
      <c r="H28" s="9">
        <v>35.490278000000004</v>
      </c>
      <c r="I28" s="9">
        <v>-108.425</v>
      </c>
      <c r="J28" s="6" t="s">
        <v>46</v>
      </c>
      <c r="K28" s="10">
        <v>4.3010000000000002</v>
      </c>
      <c r="L28" s="10">
        <v>84.22</v>
      </c>
      <c r="M28" s="10">
        <v>19.610499999999998</v>
      </c>
      <c r="N28" s="10">
        <v>0.31117824999999999</v>
      </c>
      <c r="O28" s="10">
        <v>404.14</v>
      </c>
      <c r="P28" s="10">
        <v>10.60528</v>
      </c>
      <c r="Q28" s="10">
        <v>21.57</v>
      </c>
      <c r="R28" s="10">
        <v>10.49728</v>
      </c>
      <c r="S28" s="10">
        <v>21.462</v>
      </c>
      <c r="T28" s="10">
        <v>10.96472</v>
      </c>
      <c r="U28" s="10">
        <v>10.340896900000001</v>
      </c>
      <c r="V28" s="10">
        <v>40.4</v>
      </c>
      <c r="W28" s="10">
        <v>4.7866010000000001</v>
      </c>
      <c r="X28" s="10">
        <v>39.85</v>
      </c>
      <c r="Y28" s="10">
        <f t="shared" si="0"/>
        <v>444.53999999999996</v>
      </c>
      <c r="Z28" s="10">
        <v>116.38249940850324</v>
      </c>
      <c r="AA28" s="115">
        <f t="shared" si="1"/>
        <v>3.8196464439181876</v>
      </c>
      <c r="AB28" s="6" t="s">
        <v>1540</v>
      </c>
    </row>
    <row r="29" spans="1:28" s="8" customFormat="1" x14ac:dyDescent="0.25">
      <c r="A29" s="6">
        <v>2014</v>
      </c>
      <c r="B29" s="6" t="s">
        <v>47</v>
      </c>
      <c r="C29" s="6">
        <v>8091911</v>
      </c>
      <c r="D29" s="112" t="s">
        <v>51</v>
      </c>
      <c r="E29" s="8" t="s">
        <v>239</v>
      </c>
      <c r="F29" s="6">
        <v>211112</v>
      </c>
      <c r="G29" s="8" t="s">
        <v>68</v>
      </c>
      <c r="H29" s="9">
        <v>36.757300000000001</v>
      </c>
      <c r="I29" s="9">
        <v>-108.3672</v>
      </c>
      <c r="J29" s="6" t="s">
        <v>46</v>
      </c>
      <c r="K29" s="10"/>
      <c r="L29" s="10">
        <v>63.25</v>
      </c>
      <c r="M29" s="10"/>
      <c r="N29" s="10">
        <v>8.1652000000000002E-2</v>
      </c>
      <c r="O29" s="10">
        <v>82.37</v>
      </c>
      <c r="P29" s="10">
        <v>1.5966899999999999</v>
      </c>
      <c r="Q29" s="10">
        <v>4.0620000000000003</v>
      </c>
      <c r="R29" s="10">
        <v>1.5966899999999999</v>
      </c>
      <c r="S29" s="10">
        <v>4.0620000000000003</v>
      </c>
      <c r="T29" s="10">
        <v>2.4653095999999999</v>
      </c>
      <c r="U29" s="10">
        <v>1.1573040000000001</v>
      </c>
      <c r="V29" s="10">
        <v>90.588999999999999</v>
      </c>
      <c r="W29" s="10">
        <v>0.37913200000000002</v>
      </c>
      <c r="X29" s="10">
        <v>48.44</v>
      </c>
      <c r="Y29" s="10">
        <f t="shared" si="0"/>
        <v>172.959</v>
      </c>
      <c r="Z29" s="10">
        <v>45.594654349979749</v>
      </c>
      <c r="AA29" s="115">
        <f t="shared" si="1"/>
        <v>3.7934052240507188</v>
      </c>
      <c r="AB29" s="6" t="s">
        <v>402</v>
      </c>
    </row>
    <row r="30" spans="1:28" s="8" customFormat="1" x14ac:dyDescent="0.25">
      <c r="A30" s="6">
        <v>2014</v>
      </c>
      <c r="B30" s="6" t="s">
        <v>47</v>
      </c>
      <c r="C30" s="6">
        <v>8091111</v>
      </c>
      <c r="D30" s="112" t="s">
        <v>100</v>
      </c>
      <c r="E30" s="8" t="s">
        <v>226</v>
      </c>
      <c r="F30" s="6">
        <v>211111</v>
      </c>
      <c r="G30" s="8" t="s">
        <v>53</v>
      </c>
      <c r="H30" s="9">
        <v>32.397978000000002</v>
      </c>
      <c r="I30" s="9">
        <v>-103.123504</v>
      </c>
      <c r="J30" s="6" t="s">
        <v>46</v>
      </c>
      <c r="K30" s="10"/>
      <c r="L30" s="10">
        <v>174.9</v>
      </c>
      <c r="M30" s="10"/>
      <c r="N30" s="10">
        <v>2.8896000000000002E-2</v>
      </c>
      <c r="O30" s="10">
        <v>447.9</v>
      </c>
      <c r="P30" s="10">
        <v>0.78100000000000003</v>
      </c>
      <c r="Q30" s="10">
        <v>1.42</v>
      </c>
      <c r="R30" s="10">
        <v>0.73699999999999999</v>
      </c>
      <c r="S30" s="10">
        <v>1.3759999999999999</v>
      </c>
      <c r="T30" s="10">
        <v>0.63900000000000001</v>
      </c>
      <c r="U30" s="10">
        <v>0.360512</v>
      </c>
      <c r="V30" s="10">
        <v>4.2999999999999997E-2</v>
      </c>
      <c r="W30" s="10">
        <v>0.118336</v>
      </c>
      <c r="X30" s="10">
        <v>31.8</v>
      </c>
      <c r="Y30" s="11">
        <f t="shared" si="0"/>
        <v>447.94299999999998</v>
      </c>
      <c r="Z30" s="10">
        <v>120.32497395497202</v>
      </c>
      <c r="AA30" s="116">
        <f t="shared" si="1"/>
        <v>3.7227766213157802</v>
      </c>
      <c r="AB30" s="6" t="s">
        <v>347</v>
      </c>
    </row>
    <row r="31" spans="1:28" s="8" customFormat="1" x14ac:dyDescent="0.25">
      <c r="A31" s="6">
        <v>2014</v>
      </c>
      <c r="B31" s="6" t="s">
        <v>47</v>
      </c>
      <c r="C31" s="6">
        <v>7992511</v>
      </c>
      <c r="D31" s="112" t="s">
        <v>100</v>
      </c>
      <c r="E31" s="8" t="s">
        <v>235</v>
      </c>
      <c r="F31" s="6">
        <v>211111</v>
      </c>
      <c r="G31" s="8" t="s">
        <v>53</v>
      </c>
      <c r="H31" s="9">
        <v>32.449199999999998</v>
      </c>
      <c r="I31" s="9">
        <v>-103.2145</v>
      </c>
      <c r="J31" s="6" t="s">
        <v>46</v>
      </c>
      <c r="K31" s="10"/>
      <c r="L31" s="10">
        <v>103.2</v>
      </c>
      <c r="M31" s="10"/>
      <c r="N31" s="10">
        <v>0.13272</v>
      </c>
      <c r="O31" s="10">
        <v>409.2</v>
      </c>
      <c r="P31" s="10">
        <v>3.476</v>
      </c>
      <c r="Q31" s="10">
        <v>6.32</v>
      </c>
      <c r="R31" s="10">
        <v>3.476</v>
      </c>
      <c r="S31" s="10">
        <v>6.32</v>
      </c>
      <c r="T31" s="10">
        <v>2.8439999999999999</v>
      </c>
      <c r="U31" s="10">
        <v>1.65584</v>
      </c>
      <c r="V31" s="10">
        <v>7.4999999999999997E-2</v>
      </c>
      <c r="W31" s="10">
        <v>0.54352</v>
      </c>
      <c r="X31" s="10">
        <v>114.4</v>
      </c>
      <c r="Y31" s="11">
        <f t="shared" si="0"/>
        <v>409.27499999999998</v>
      </c>
      <c r="Z31" s="10">
        <v>113.24533610884129</v>
      </c>
      <c r="AA31" s="116">
        <f t="shared" si="1"/>
        <v>3.614056119773811</v>
      </c>
      <c r="AB31" s="6" t="s">
        <v>347</v>
      </c>
    </row>
    <row r="32" spans="1:28" s="8" customFormat="1" x14ac:dyDescent="0.25">
      <c r="A32" s="6">
        <v>2014</v>
      </c>
      <c r="B32" s="6" t="s">
        <v>47</v>
      </c>
      <c r="C32" s="6">
        <v>5226611</v>
      </c>
      <c r="D32" s="112" t="s">
        <v>100</v>
      </c>
      <c r="E32" s="8" t="s">
        <v>256</v>
      </c>
      <c r="F32" s="6">
        <v>211112</v>
      </c>
      <c r="G32" s="8" t="s">
        <v>68</v>
      </c>
      <c r="H32" s="9">
        <v>32.814444000000002</v>
      </c>
      <c r="I32" s="9">
        <v>-103.771389</v>
      </c>
      <c r="J32" s="6" t="s">
        <v>46</v>
      </c>
      <c r="K32" s="10"/>
      <c r="L32" s="10">
        <v>98.3</v>
      </c>
      <c r="M32" s="10"/>
      <c r="N32" s="10">
        <v>0.1239</v>
      </c>
      <c r="O32" s="10">
        <v>128.5</v>
      </c>
      <c r="P32" s="10">
        <v>2.99</v>
      </c>
      <c r="Q32" s="10">
        <v>5.9</v>
      </c>
      <c r="R32" s="10">
        <v>2.99</v>
      </c>
      <c r="S32" s="10">
        <v>5.9</v>
      </c>
      <c r="T32" s="10">
        <v>2.91</v>
      </c>
      <c r="U32" s="10">
        <v>1.5458000000000001</v>
      </c>
      <c r="V32" s="10">
        <v>173.1</v>
      </c>
      <c r="W32" s="10">
        <v>0.50739999999999996</v>
      </c>
      <c r="X32" s="10">
        <v>103.94</v>
      </c>
      <c r="Y32" s="11">
        <f t="shared" ref="Y32:Y61" si="2">+O32+V32</f>
        <v>301.60000000000002</v>
      </c>
      <c r="Z32" s="10">
        <v>90.047274636535334</v>
      </c>
      <c r="AA32" s="116">
        <f t="shared" ref="AA32:AA61" si="3">+Y32/Z32</f>
        <v>3.3493517845750587</v>
      </c>
      <c r="AB32" s="6" t="s">
        <v>347</v>
      </c>
    </row>
    <row r="33" spans="1:28" s="8" customFormat="1" x14ac:dyDescent="0.25">
      <c r="A33" s="6">
        <v>2014</v>
      </c>
      <c r="B33" s="6" t="s">
        <v>47</v>
      </c>
      <c r="C33" s="6">
        <v>7399911</v>
      </c>
      <c r="D33" s="112" t="s">
        <v>151</v>
      </c>
      <c r="E33" s="8" t="s">
        <v>282</v>
      </c>
      <c r="F33" s="6">
        <v>32411</v>
      </c>
      <c r="G33" s="8" t="s">
        <v>119</v>
      </c>
      <c r="H33" s="9">
        <v>32.848593000000001</v>
      </c>
      <c r="I33" s="9">
        <v>-104.394383</v>
      </c>
      <c r="J33" s="6" t="s">
        <v>46</v>
      </c>
      <c r="K33" s="10">
        <v>4</v>
      </c>
      <c r="L33" s="10">
        <v>222.13399999999999</v>
      </c>
      <c r="M33" s="10">
        <v>22.503</v>
      </c>
      <c r="N33" s="10">
        <v>0.60136988300000005</v>
      </c>
      <c r="O33" s="10">
        <v>208.50399999999999</v>
      </c>
      <c r="P33" s="10">
        <v>39.357480000000002</v>
      </c>
      <c r="Q33" s="10">
        <v>71.605999999999995</v>
      </c>
      <c r="R33" s="10">
        <v>39.171947000000003</v>
      </c>
      <c r="S33" s="10">
        <v>71.420467000000002</v>
      </c>
      <c r="T33" s="10">
        <v>30.238520000000001</v>
      </c>
      <c r="U33" s="10">
        <v>39.030110399999998</v>
      </c>
      <c r="V33" s="10">
        <v>30.518000000000001</v>
      </c>
      <c r="W33" s="10">
        <v>18.118152200000001</v>
      </c>
      <c r="X33" s="10">
        <v>375.24299999999999</v>
      </c>
      <c r="Y33" s="11">
        <f t="shared" si="2"/>
        <v>239.02199999999999</v>
      </c>
      <c r="Z33" s="10">
        <v>72.583690622129481</v>
      </c>
      <c r="AA33" s="116">
        <f t="shared" si="3"/>
        <v>3.2930538245064991</v>
      </c>
      <c r="AB33" s="6" t="s">
        <v>347</v>
      </c>
    </row>
    <row r="34" spans="1:28" s="8" customFormat="1" x14ac:dyDescent="0.25">
      <c r="A34" s="6">
        <v>2014</v>
      </c>
      <c r="B34" s="6" t="s">
        <v>47</v>
      </c>
      <c r="C34" s="6">
        <v>7993111</v>
      </c>
      <c r="D34" s="112" t="s">
        <v>51</v>
      </c>
      <c r="E34" s="8" t="s">
        <v>205</v>
      </c>
      <c r="F34" s="6">
        <v>213112</v>
      </c>
      <c r="G34" s="8" t="s">
        <v>185</v>
      </c>
      <c r="H34" s="9">
        <v>36.735944000000003</v>
      </c>
      <c r="I34" s="9">
        <v>-107.941694</v>
      </c>
      <c r="J34" s="6" t="s">
        <v>46</v>
      </c>
      <c r="K34" s="10"/>
      <c r="L34" s="10">
        <v>236.1</v>
      </c>
      <c r="M34" s="10">
        <v>16.093630000000001</v>
      </c>
      <c r="N34" s="10">
        <v>0.7329</v>
      </c>
      <c r="O34" s="10">
        <v>202.4</v>
      </c>
      <c r="P34" s="10">
        <v>17.284130399999999</v>
      </c>
      <c r="Q34" s="10">
        <v>35.1</v>
      </c>
      <c r="R34" s="10">
        <v>17.284130399999999</v>
      </c>
      <c r="S34" s="10">
        <v>35.1</v>
      </c>
      <c r="T34" s="10">
        <v>17.815869599999999</v>
      </c>
      <c r="U34" s="10">
        <v>9.3008600000000001</v>
      </c>
      <c r="V34" s="10">
        <v>7.8</v>
      </c>
      <c r="W34" s="10">
        <v>3.0013999999999998</v>
      </c>
      <c r="X34" s="10">
        <v>42.1</v>
      </c>
      <c r="Y34" s="10">
        <f t="shared" si="2"/>
        <v>210.20000000000002</v>
      </c>
      <c r="Z34" s="10">
        <v>64.775132034851524</v>
      </c>
      <c r="AA34" s="115">
        <f t="shared" si="3"/>
        <v>3.2450725054007501</v>
      </c>
      <c r="AB34" s="6" t="s">
        <v>402</v>
      </c>
    </row>
    <row r="35" spans="1:28" s="8" customFormat="1" x14ac:dyDescent="0.25">
      <c r="A35" s="6">
        <v>2014</v>
      </c>
      <c r="B35" s="6" t="s">
        <v>47</v>
      </c>
      <c r="C35" s="6">
        <v>7992811</v>
      </c>
      <c r="D35" s="112" t="s">
        <v>51</v>
      </c>
      <c r="E35" s="8" t="s">
        <v>209</v>
      </c>
      <c r="F35" s="6">
        <v>211112</v>
      </c>
      <c r="G35" s="8" t="s">
        <v>68</v>
      </c>
      <c r="H35" s="9">
        <v>36.7318</v>
      </c>
      <c r="I35" s="9">
        <v>-107.9611</v>
      </c>
      <c r="J35" s="6" t="s">
        <v>46</v>
      </c>
      <c r="K35" s="10"/>
      <c r="L35" s="10">
        <v>125.9</v>
      </c>
      <c r="M35" s="10"/>
      <c r="N35" s="10">
        <v>0.18479999999999999</v>
      </c>
      <c r="O35" s="10">
        <v>164.6</v>
      </c>
      <c r="P35" s="10">
        <v>13.739026000000001</v>
      </c>
      <c r="Q35" s="10">
        <v>24.9</v>
      </c>
      <c r="R35" s="10">
        <v>13.739026000000001</v>
      </c>
      <c r="S35" s="10">
        <v>24.9</v>
      </c>
      <c r="T35" s="10">
        <v>11.160997999999999</v>
      </c>
      <c r="U35" s="10">
        <v>14.948930000000001</v>
      </c>
      <c r="V35" s="10">
        <v>42.6</v>
      </c>
      <c r="W35" s="10">
        <v>0.75680000000000003</v>
      </c>
      <c r="X35" s="10">
        <v>155.19999999999999</v>
      </c>
      <c r="Y35" s="10">
        <f t="shared" si="2"/>
        <v>207.2</v>
      </c>
      <c r="Z35" s="10">
        <v>64.22606685140471</v>
      </c>
      <c r="AA35" s="115">
        <f t="shared" si="3"/>
        <v>3.2261044488273574</v>
      </c>
      <c r="AB35" s="6" t="s">
        <v>402</v>
      </c>
    </row>
    <row r="36" spans="1:28" s="8" customFormat="1" x14ac:dyDescent="0.25">
      <c r="A36" s="6">
        <v>2014</v>
      </c>
      <c r="B36" s="6" t="s">
        <v>47</v>
      </c>
      <c r="C36" s="6">
        <v>7994911</v>
      </c>
      <c r="D36" s="112" t="s">
        <v>128</v>
      </c>
      <c r="E36" s="8" t="s">
        <v>129</v>
      </c>
      <c r="F36" s="6">
        <v>92811</v>
      </c>
      <c r="G36" s="8" t="s">
        <v>130</v>
      </c>
      <c r="H36" s="9">
        <v>35.86</v>
      </c>
      <c r="I36" s="9">
        <v>-106.295833</v>
      </c>
      <c r="J36" s="6" t="s">
        <v>46</v>
      </c>
      <c r="K36" s="10"/>
      <c r="L36" s="10">
        <v>9.3810000000000002</v>
      </c>
      <c r="M36" s="10"/>
      <c r="N36" s="10">
        <v>3.8762965000000003E-2</v>
      </c>
      <c r="O36" s="10">
        <v>14.901999999999999</v>
      </c>
      <c r="P36" s="10">
        <v>0.78744999999999998</v>
      </c>
      <c r="Q36" s="10">
        <v>1.9079999999999999</v>
      </c>
      <c r="R36" s="10">
        <v>0.76720938000000005</v>
      </c>
      <c r="S36" s="10">
        <v>1.8877593800000001</v>
      </c>
      <c r="T36" s="10">
        <v>1.1205499999999999</v>
      </c>
      <c r="U36" s="10">
        <v>0.50510876999999998</v>
      </c>
      <c r="V36" s="10">
        <v>0.20399999999999999</v>
      </c>
      <c r="W36" s="10">
        <v>0.17897259300000001</v>
      </c>
      <c r="X36" s="10">
        <v>12.132999999999999</v>
      </c>
      <c r="Y36" s="10">
        <f t="shared" si="2"/>
        <v>15.106</v>
      </c>
      <c r="Z36" s="10">
        <v>5.7509818640853725</v>
      </c>
      <c r="AA36" s="115">
        <f t="shared" si="3"/>
        <v>2.6266819052823487</v>
      </c>
      <c r="AB36" s="6" t="s">
        <v>35</v>
      </c>
    </row>
    <row r="37" spans="1:28" s="8" customFormat="1" x14ac:dyDescent="0.25">
      <c r="A37" s="6">
        <v>2014</v>
      </c>
      <c r="B37" s="6" t="s">
        <v>47</v>
      </c>
      <c r="C37" s="6">
        <v>8044411</v>
      </c>
      <c r="D37" s="112" t="s">
        <v>100</v>
      </c>
      <c r="E37" s="8" t="s">
        <v>307</v>
      </c>
      <c r="F37" s="6">
        <v>211111</v>
      </c>
      <c r="G37" s="8" t="s">
        <v>53</v>
      </c>
      <c r="H37" s="9">
        <v>32.812745</v>
      </c>
      <c r="I37" s="9">
        <v>-103.77694</v>
      </c>
      <c r="J37" s="6" t="s">
        <v>46</v>
      </c>
      <c r="K37" s="10"/>
      <c r="L37" s="10">
        <v>52.356999999999999</v>
      </c>
      <c r="M37" s="10"/>
      <c r="N37" s="10"/>
      <c r="O37" s="10">
        <v>9.6289999999999996</v>
      </c>
      <c r="P37" s="10">
        <v>1.50219E-3</v>
      </c>
      <c r="Q37" s="10">
        <v>2E-3</v>
      </c>
      <c r="R37" s="10">
        <v>1.2465E-3</v>
      </c>
      <c r="S37" s="10">
        <v>1.74431E-3</v>
      </c>
      <c r="T37" s="10">
        <v>4.9781200000000004E-4</v>
      </c>
      <c r="U37" s="10">
        <v>1.36981E-3</v>
      </c>
      <c r="V37" s="10">
        <v>222.70099999999999</v>
      </c>
      <c r="W37" s="10"/>
      <c r="X37" s="10">
        <v>1.98</v>
      </c>
      <c r="Y37" s="11">
        <f t="shared" si="2"/>
        <v>232.32999999999998</v>
      </c>
      <c r="Z37" s="10">
        <v>89.572305240623791</v>
      </c>
      <c r="AA37" s="116">
        <f t="shared" si="3"/>
        <v>2.5937704670643131</v>
      </c>
      <c r="AB37" s="6" t="s">
        <v>347</v>
      </c>
    </row>
    <row r="38" spans="1:28" s="8" customFormat="1" x14ac:dyDescent="0.25">
      <c r="A38" s="6">
        <v>2017</v>
      </c>
      <c r="B38" s="6" t="s">
        <v>30</v>
      </c>
      <c r="C38" s="6">
        <v>5228411</v>
      </c>
      <c r="D38" t="s">
        <v>100</v>
      </c>
      <c r="E38" s="8" t="s">
        <v>273</v>
      </c>
      <c r="F38" s="6">
        <v>221112</v>
      </c>
      <c r="G38" s="8" t="s">
        <v>33</v>
      </c>
      <c r="H38" s="9">
        <v>32.713099999999997</v>
      </c>
      <c r="I38" s="9">
        <v>-103.31</v>
      </c>
      <c r="J38" s="6" t="s">
        <v>46</v>
      </c>
      <c r="K38" s="6"/>
      <c r="L38" s="6"/>
      <c r="M38" s="6"/>
      <c r="N38" s="6"/>
      <c r="O38" s="10">
        <v>278.94</v>
      </c>
      <c r="P38" s="6"/>
      <c r="V38" s="10">
        <v>1.214</v>
      </c>
      <c r="W38" s="10"/>
      <c r="Y38" s="11">
        <f t="shared" si="2"/>
        <v>280.154</v>
      </c>
      <c r="Z38" s="10">
        <v>116.10390722614945</v>
      </c>
      <c r="AA38" s="116">
        <f t="shared" si="3"/>
        <v>2.4129592766788681</v>
      </c>
      <c r="AB38" s="6" t="s">
        <v>347</v>
      </c>
    </row>
    <row r="39" spans="1:28" s="8" customFormat="1" x14ac:dyDescent="0.25">
      <c r="A39" s="6">
        <v>2014</v>
      </c>
      <c r="B39" s="6" t="s">
        <v>47</v>
      </c>
      <c r="C39" s="6">
        <v>5134011</v>
      </c>
      <c r="D39" s="112" t="s">
        <v>183</v>
      </c>
      <c r="E39" s="8" t="s">
        <v>194</v>
      </c>
      <c r="F39" s="6">
        <v>213112</v>
      </c>
      <c r="G39" s="8" t="s">
        <v>185</v>
      </c>
      <c r="H39" s="9">
        <v>36.817222000000001</v>
      </c>
      <c r="I39" s="9">
        <v>-107.491944</v>
      </c>
      <c r="J39" s="6" t="s">
        <v>46</v>
      </c>
      <c r="K39" s="10"/>
      <c r="L39" s="10">
        <v>123.6</v>
      </c>
      <c r="M39" s="10"/>
      <c r="N39" s="10">
        <v>6.0900000000000003E-2</v>
      </c>
      <c r="O39" s="10">
        <v>207.6</v>
      </c>
      <c r="P39" s="10">
        <v>1.595</v>
      </c>
      <c r="Q39" s="10">
        <v>2.9</v>
      </c>
      <c r="R39" s="10">
        <v>1.595</v>
      </c>
      <c r="S39" s="10">
        <v>2.9</v>
      </c>
      <c r="T39" s="10">
        <v>1.3049999999999999</v>
      </c>
      <c r="U39" s="10">
        <v>0.75980000000000003</v>
      </c>
      <c r="V39" s="10">
        <v>1.5</v>
      </c>
      <c r="W39" s="10">
        <v>0.24940000000000001</v>
      </c>
      <c r="X39" s="10">
        <v>59.4</v>
      </c>
      <c r="Y39" s="10">
        <f t="shared" si="2"/>
        <v>209.1</v>
      </c>
      <c r="Z39" s="10">
        <v>88.097812860411352</v>
      </c>
      <c r="AA39" s="115">
        <f t="shared" si="3"/>
        <v>2.3734981971835487</v>
      </c>
      <c r="AB39" s="6" t="s">
        <v>402</v>
      </c>
    </row>
    <row r="40" spans="1:28" s="8" customFormat="1" x14ac:dyDescent="0.25">
      <c r="A40" s="6">
        <v>2014</v>
      </c>
      <c r="B40" s="6" t="s">
        <v>47</v>
      </c>
      <c r="C40" s="6">
        <v>8076111</v>
      </c>
      <c r="D40" s="112" t="s">
        <v>100</v>
      </c>
      <c r="E40" s="8" t="s">
        <v>358</v>
      </c>
      <c r="F40" s="6">
        <v>48621</v>
      </c>
      <c r="G40" s="8" t="s">
        <v>72</v>
      </c>
      <c r="H40" s="9">
        <v>32.515203</v>
      </c>
      <c r="I40" s="9">
        <v>-103.69167</v>
      </c>
      <c r="J40" s="6" t="s">
        <v>46</v>
      </c>
      <c r="K40" s="10"/>
      <c r="L40" s="10">
        <v>161.19999999999999</v>
      </c>
      <c r="M40" s="10"/>
      <c r="N40" s="10">
        <v>8.2949999999999996E-2</v>
      </c>
      <c r="O40" s="10">
        <v>165</v>
      </c>
      <c r="P40" s="10">
        <v>2.1724999999999999</v>
      </c>
      <c r="Q40" s="10">
        <v>3.95</v>
      </c>
      <c r="R40" s="10">
        <v>2.1724999999999999</v>
      </c>
      <c r="S40" s="10">
        <v>3.95</v>
      </c>
      <c r="T40" s="10">
        <v>1.7775000000000001</v>
      </c>
      <c r="U40" s="10">
        <v>1.0348999999999999</v>
      </c>
      <c r="V40" s="10">
        <v>0.11</v>
      </c>
      <c r="W40" s="10">
        <v>0.3397</v>
      </c>
      <c r="X40" s="10">
        <v>63.6</v>
      </c>
      <c r="Y40" s="11">
        <f t="shared" si="2"/>
        <v>165.11</v>
      </c>
      <c r="Z40" s="10">
        <v>74.151054282898713</v>
      </c>
      <c r="AA40" s="116">
        <f t="shared" si="3"/>
        <v>2.2266709704500984</v>
      </c>
      <c r="AB40" s="6" t="s">
        <v>347</v>
      </c>
    </row>
    <row r="41" spans="1:28" s="8" customFormat="1" x14ac:dyDescent="0.25">
      <c r="A41" s="6">
        <v>2014</v>
      </c>
      <c r="B41" s="6" t="s">
        <v>47</v>
      </c>
      <c r="C41" s="6">
        <v>7992911</v>
      </c>
      <c r="D41" s="112" t="s">
        <v>51</v>
      </c>
      <c r="E41" s="8" t="s">
        <v>245</v>
      </c>
      <c r="F41" s="6">
        <v>48621</v>
      </c>
      <c r="G41" s="8" t="s">
        <v>72</v>
      </c>
      <c r="H41" s="9">
        <v>36.726944000000003</v>
      </c>
      <c r="I41" s="9">
        <v>-107.965</v>
      </c>
      <c r="J41" s="6" t="s">
        <v>46</v>
      </c>
      <c r="K41" s="10"/>
      <c r="L41" s="10">
        <v>30.32</v>
      </c>
      <c r="M41" s="10"/>
      <c r="N41" s="10">
        <v>2.5409999999999999E-2</v>
      </c>
      <c r="O41" s="10">
        <v>142.41</v>
      </c>
      <c r="P41" s="10">
        <v>0.66549999999999998</v>
      </c>
      <c r="Q41" s="10">
        <v>1.21</v>
      </c>
      <c r="R41" s="10">
        <v>0.66549999999999998</v>
      </c>
      <c r="S41" s="10">
        <v>1.21</v>
      </c>
      <c r="T41" s="10">
        <v>0.54449999999999998</v>
      </c>
      <c r="U41" s="10">
        <v>0.31702000000000002</v>
      </c>
      <c r="V41" s="10">
        <v>0.62</v>
      </c>
      <c r="W41" s="10">
        <v>0.10406</v>
      </c>
      <c r="X41" s="10">
        <v>7.48</v>
      </c>
      <c r="Y41" s="10">
        <f t="shared" si="2"/>
        <v>143.03</v>
      </c>
      <c r="Z41" s="10">
        <v>64.502061866860203</v>
      </c>
      <c r="AA41" s="115">
        <f t="shared" si="3"/>
        <v>2.2174484948284388</v>
      </c>
      <c r="AB41" s="6" t="s">
        <v>402</v>
      </c>
    </row>
    <row r="42" spans="1:28" s="8" customFormat="1" x14ac:dyDescent="0.25">
      <c r="A42" s="6">
        <v>2014</v>
      </c>
      <c r="B42" s="6" t="s">
        <v>47</v>
      </c>
      <c r="C42" s="6">
        <v>5227111</v>
      </c>
      <c r="D42" s="112" t="s">
        <v>100</v>
      </c>
      <c r="E42" s="8" t="s">
        <v>344</v>
      </c>
      <c r="F42" s="6">
        <v>48621</v>
      </c>
      <c r="G42" s="8" t="s">
        <v>72</v>
      </c>
      <c r="H42" s="9">
        <v>32.606943999999999</v>
      </c>
      <c r="I42" s="9">
        <v>-103.307778</v>
      </c>
      <c r="J42" s="6" t="s">
        <v>46</v>
      </c>
      <c r="K42" s="10"/>
      <c r="L42" s="10">
        <v>44.426000000000002</v>
      </c>
      <c r="M42" s="10"/>
      <c r="N42" s="10">
        <v>0.111888</v>
      </c>
      <c r="O42" s="10">
        <v>223.916</v>
      </c>
      <c r="P42" s="10">
        <v>2.9304000000000001</v>
      </c>
      <c r="Q42" s="10">
        <v>5.3280000000000003</v>
      </c>
      <c r="R42" s="10">
        <v>2.9304000000000001</v>
      </c>
      <c r="S42" s="10">
        <v>5.3280000000000003</v>
      </c>
      <c r="T42" s="10">
        <v>2.3976000000000002</v>
      </c>
      <c r="U42" s="10">
        <v>1.3959360000000001</v>
      </c>
      <c r="V42" s="10">
        <v>0.11</v>
      </c>
      <c r="W42" s="10">
        <v>0.458208</v>
      </c>
      <c r="X42" s="10">
        <v>14.992000000000001</v>
      </c>
      <c r="Y42" s="11">
        <f t="shared" si="2"/>
        <v>224.02600000000001</v>
      </c>
      <c r="Z42" s="10">
        <v>110.87622829897975</v>
      </c>
      <c r="AA42" s="116">
        <f t="shared" si="3"/>
        <v>2.0205052375691372</v>
      </c>
      <c r="AB42" s="6" t="s">
        <v>347</v>
      </c>
    </row>
    <row r="43" spans="1:28" s="8" customFormat="1" x14ac:dyDescent="0.25">
      <c r="A43" s="6">
        <v>2014</v>
      </c>
      <c r="B43" s="6" t="s">
        <v>47</v>
      </c>
      <c r="C43" s="6">
        <v>5228711</v>
      </c>
      <c r="D43" s="112" t="s">
        <v>100</v>
      </c>
      <c r="E43" s="8" t="s">
        <v>362</v>
      </c>
      <c r="F43" s="6">
        <v>48621</v>
      </c>
      <c r="G43" s="8" t="s">
        <v>72</v>
      </c>
      <c r="H43" s="9">
        <v>32.622999999999998</v>
      </c>
      <c r="I43" s="9">
        <v>-103.25579999999999</v>
      </c>
      <c r="J43" s="6" t="s">
        <v>46</v>
      </c>
      <c r="K43" s="10"/>
      <c r="L43" s="10">
        <v>99</v>
      </c>
      <c r="M43" s="10"/>
      <c r="N43" s="10">
        <v>4.3889999999999998E-2</v>
      </c>
      <c r="O43" s="10">
        <v>224.7</v>
      </c>
      <c r="P43" s="10">
        <v>1.1495</v>
      </c>
      <c r="Q43" s="10">
        <v>2.09</v>
      </c>
      <c r="R43" s="10">
        <v>1.1495</v>
      </c>
      <c r="S43" s="10">
        <v>2.09</v>
      </c>
      <c r="T43" s="10">
        <v>0.9405</v>
      </c>
      <c r="U43" s="10">
        <v>0.54757999999999996</v>
      </c>
      <c r="V43" s="10">
        <v>7.6999999999999999E-2</v>
      </c>
      <c r="W43" s="10">
        <v>0.17974000000000001</v>
      </c>
      <c r="X43" s="10">
        <v>35.4</v>
      </c>
      <c r="Y43" s="11">
        <f t="shared" si="2"/>
        <v>224.77699999999999</v>
      </c>
      <c r="Z43" s="10">
        <v>116.04674433510461</v>
      </c>
      <c r="AA43" s="116">
        <f t="shared" si="3"/>
        <v>1.9369522280687028</v>
      </c>
      <c r="AB43" s="6" t="s">
        <v>347</v>
      </c>
    </row>
    <row r="44" spans="1:28" s="8" customFormat="1" x14ac:dyDescent="0.25">
      <c r="A44" s="6">
        <v>2014</v>
      </c>
      <c r="B44" s="6" t="s">
        <v>47</v>
      </c>
      <c r="C44" s="6">
        <v>5133511</v>
      </c>
      <c r="D44" s="112" t="s">
        <v>183</v>
      </c>
      <c r="E44" s="8" t="s">
        <v>184</v>
      </c>
      <c r="F44" s="6">
        <v>213112</v>
      </c>
      <c r="G44" s="8" t="s">
        <v>185</v>
      </c>
      <c r="H44" s="9">
        <v>36.689028</v>
      </c>
      <c r="I44" s="9">
        <v>-107.40172200000001</v>
      </c>
      <c r="J44" s="6" t="s">
        <v>46</v>
      </c>
      <c r="K44" s="10"/>
      <c r="L44" s="10">
        <v>283.3</v>
      </c>
      <c r="M44" s="10"/>
      <c r="N44" s="10">
        <v>0.13439999999999999</v>
      </c>
      <c r="O44" s="10">
        <v>193.2</v>
      </c>
      <c r="P44" s="10">
        <v>3.52</v>
      </c>
      <c r="Q44" s="10">
        <v>6.4</v>
      </c>
      <c r="R44" s="10">
        <v>3.52</v>
      </c>
      <c r="S44" s="10">
        <v>6.4</v>
      </c>
      <c r="T44" s="10">
        <v>2.88</v>
      </c>
      <c r="U44" s="10">
        <v>1.6768000000000001</v>
      </c>
      <c r="V44" s="10">
        <v>1.3</v>
      </c>
      <c r="W44" s="10">
        <v>0.5504</v>
      </c>
      <c r="X44" s="10">
        <v>110.5</v>
      </c>
      <c r="Y44" s="10">
        <f t="shared" si="2"/>
        <v>194.5</v>
      </c>
      <c r="Z44" s="10">
        <v>102.63673139379638</v>
      </c>
      <c r="AA44" s="115">
        <f t="shared" si="3"/>
        <v>1.8950330681687713</v>
      </c>
      <c r="AB44" s="6" t="s">
        <v>402</v>
      </c>
    </row>
    <row r="45" spans="1:28" s="8" customFormat="1" x14ac:dyDescent="0.25">
      <c r="A45" s="6">
        <v>2014</v>
      </c>
      <c r="B45" s="6" t="s">
        <v>47</v>
      </c>
      <c r="C45" s="6">
        <v>7532511</v>
      </c>
      <c r="D45" s="112" t="s">
        <v>48</v>
      </c>
      <c r="E45" s="8" t="s">
        <v>162</v>
      </c>
      <c r="F45" s="6">
        <v>221320</v>
      </c>
      <c r="G45" s="8" t="s">
        <v>163</v>
      </c>
      <c r="H45" s="9">
        <v>35.017899999999997</v>
      </c>
      <c r="I45" s="9">
        <v>-106.6635</v>
      </c>
      <c r="J45" s="6" t="s">
        <v>46</v>
      </c>
      <c r="K45" s="10"/>
      <c r="L45" s="10">
        <v>170.16669999999999</v>
      </c>
      <c r="M45" s="10"/>
      <c r="N45" s="10">
        <v>9.6025042399999996E-2</v>
      </c>
      <c r="O45" s="10">
        <v>43.715699999999998</v>
      </c>
      <c r="P45" s="10">
        <v>2.5587487901000001</v>
      </c>
      <c r="Q45" s="10">
        <v>4.6165000000000003</v>
      </c>
      <c r="R45" s="10">
        <v>2.5587487901000001</v>
      </c>
      <c r="S45" s="10">
        <v>4.6165000000000003</v>
      </c>
      <c r="T45" s="10">
        <v>2.0577512148600001</v>
      </c>
      <c r="U45" s="10">
        <v>1.1996428463</v>
      </c>
      <c r="V45" s="10">
        <v>108.3998</v>
      </c>
      <c r="W45" s="10">
        <v>0.39316568000000002</v>
      </c>
      <c r="X45" s="10">
        <v>18.093900000000001</v>
      </c>
      <c r="Y45" s="10">
        <f t="shared" si="2"/>
        <v>152.1155</v>
      </c>
      <c r="Z45" s="10">
        <v>81.301600221780348</v>
      </c>
      <c r="AA45" s="115">
        <f t="shared" si="3"/>
        <v>1.8710025335915703</v>
      </c>
      <c r="AB45" s="6" t="s">
        <v>35</v>
      </c>
    </row>
    <row r="46" spans="1:28" s="8" customFormat="1" x14ac:dyDescent="0.25">
      <c r="A46" s="6">
        <v>2014</v>
      </c>
      <c r="B46" s="6" t="s">
        <v>47</v>
      </c>
      <c r="C46" s="6">
        <v>7404111</v>
      </c>
      <c r="D46" s="112" t="s">
        <v>280</v>
      </c>
      <c r="E46" s="8" t="s">
        <v>281</v>
      </c>
      <c r="F46" s="6">
        <v>48621</v>
      </c>
      <c r="G46" s="8" t="s">
        <v>72</v>
      </c>
      <c r="H46" s="9">
        <v>32.217500000000001</v>
      </c>
      <c r="I46" s="9">
        <v>-107.421667</v>
      </c>
      <c r="J46" s="6" t="s">
        <v>46</v>
      </c>
      <c r="K46" s="10"/>
      <c r="L46" s="10">
        <v>68.561999999999998</v>
      </c>
      <c r="M46" s="10"/>
      <c r="N46" s="10">
        <v>0.1176</v>
      </c>
      <c r="O46" s="10">
        <v>260.56799999999998</v>
      </c>
      <c r="P46" s="10">
        <v>3.08</v>
      </c>
      <c r="Q46" s="10">
        <v>5.6</v>
      </c>
      <c r="R46" s="10">
        <v>3.08</v>
      </c>
      <c r="S46" s="10">
        <v>5.6</v>
      </c>
      <c r="T46" s="10">
        <v>2.52</v>
      </c>
      <c r="U46" s="10">
        <v>1.467204</v>
      </c>
      <c r="V46" s="10">
        <v>3.6560000000000001</v>
      </c>
      <c r="W46" s="10">
        <v>0.48159999999999997</v>
      </c>
      <c r="X46" s="10">
        <v>9.6159999999999997</v>
      </c>
      <c r="Y46" s="11">
        <f t="shared" si="2"/>
        <v>264.22399999999999</v>
      </c>
      <c r="Z46" s="10">
        <v>165.60715664771379</v>
      </c>
      <c r="AA46" s="115">
        <f t="shared" si="3"/>
        <v>1.5954866042538725</v>
      </c>
      <c r="AB46" s="6" t="s">
        <v>1531</v>
      </c>
    </row>
    <row r="47" spans="1:28" s="8" customFormat="1" x14ac:dyDescent="0.25">
      <c r="A47" s="6">
        <v>2014</v>
      </c>
      <c r="B47" s="6" t="s">
        <v>47</v>
      </c>
      <c r="C47" s="6">
        <v>7273811</v>
      </c>
      <c r="D47" s="112" t="s">
        <v>188</v>
      </c>
      <c r="E47" s="8" t="s">
        <v>189</v>
      </c>
      <c r="F47" s="6">
        <v>48621</v>
      </c>
      <c r="G47" s="8" t="s">
        <v>72</v>
      </c>
      <c r="H47" s="9">
        <v>33.919069</v>
      </c>
      <c r="I47" s="9">
        <v>-105.326897</v>
      </c>
      <c r="J47" s="6" t="s">
        <v>46</v>
      </c>
      <c r="K47" s="10"/>
      <c r="L47" s="10">
        <v>343.8</v>
      </c>
      <c r="M47" s="10"/>
      <c r="N47" s="10">
        <v>7.9799999999999992E-3</v>
      </c>
      <c r="O47" s="10">
        <v>320.22000000000003</v>
      </c>
      <c r="P47" s="10">
        <v>0.20899999999999999</v>
      </c>
      <c r="Q47" s="10">
        <v>0.38</v>
      </c>
      <c r="R47" s="10">
        <v>0.20899999999999999</v>
      </c>
      <c r="S47" s="10">
        <v>0.38</v>
      </c>
      <c r="T47" s="10">
        <v>0.17100000000000001</v>
      </c>
      <c r="U47" s="10">
        <v>9.9559999999999996E-2</v>
      </c>
      <c r="V47" s="10">
        <v>0.02</v>
      </c>
      <c r="W47" s="10">
        <v>3.2680000000000001E-2</v>
      </c>
      <c r="X47" s="10">
        <v>13.02</v>
      </c>
      <c r="Y47" s="10">
        <f t="shared" si="2"/>
        <v>320.24</v>
      </c>
      <c r="Z47" s="10">
        <v>217.30885582958433</v>
      </c>
      <c r="AA47" s="115">
        <f t="shared" si="3"/>
        <v>1.4736629060857753</v>
      </c>
      <c r="AB47" s="6" t="s">
        <v>35</v>
      </c>
    </row>
    <row r="48" spans="1:28" s="8" customFormat="1" x14ac:dyDescent="0.25">
      <c r="A48" s="6">
        <v>2014</v>
      </c>
      <c r="B48" s="6" t="s">
        <v>47</v>
      </c>
      <c r="C48" s="6">
        <v>8343911</v>
      </c>
      <c r="D48" s="112" t="s">
        <v>51</v>
      </c>
      <c r="E48" s="8" t="s">
        <v>269</v>
      </c>
      <c r="F48" s="6">
        <v>213112</v>
      </c>
      <c r="G48" s="8" t="s">
        <v>185</v>
      </c>
      <c r="H48" s="9">
        <v>36.907778</v>
      </c>
      <c r="I48" s="9">
        <v>-107.561944</v>
      </c>
      <c r="J48" s="6" t="s">
        <v>46</v>
      </c>
      <c r="K48" s="10"/>
      <c r="L48" s="10">
        <v>178.7</v>
      </c>
      <c r="M48" s="10"/>
      <c r="N48" s="10">
        <v>6.0900000000000003E-2</v>
      </c>
      <c r="O48" s="10">
        <v>111</v>
      </c>
      <c r="P48" s="10">
        <v>1.595</v>
      </c>
      <c r="Q48" s="10">
        <v>2.9</v>
      </c>
      <c r="R48" s="10">
        <v>1.595</v>
      </c>
      <c r="S48" s="10">
        <v>2.9</v>
      </c>
      <c r="T48" s="10">
        <v>1.3049999999999999</v>
      </c>
      <c r="U48" s="10">
        <v>0.75980000000000003</v>
      </c>
      <c r="V48" s="10"/>
      <c r="W48" s="10">
        <v>0.24940000000000001</v>
      </c>
      <c r="X48" s="10">
        <v>78.5</v>
      </c>
      <c r="Y48" s="10">
        <f t="shared" si="2"/>
        <v>111</v>
      </c>
      <c r="Z48" s="10">
        <v>77.777972667399226</v>
      </c>
      <c r="AA48" s="115">
        <f t="shared" si="3"/>
        <v>1.427139281126131</v>
      </c>
      <c r="AB48" s="6" t="s">
        <v>402</v>
      </c>
    </row>
    <row r="49" spans="1:28" s="8" customFormat="1" x14ac:dyDescent="0.25">
      <c r="A49" s="6">
        <v>2014</v>
      </c>
      <c r="B49" s="6" t="s">
        <v>47</v>
      </c>
      <c r="C49" s="6">
        <v>7993811</v>
      </c>
      <c r="D49" s="112" t="s">
        <v>183</v>
      </c>
      <c r="E49" s="8" t="s">
        <v>236</v>
      </c>
      <c r="F49" s="6">
        <v>213112</v>
      </c>
      <c r="G49" s="8" t="s">
        <v>185</v>
      </c>
      <c r="H49" s="9">
        <v>36.836111000000002</v>
      </c>
      <c r="I49" s="9">
        <v>-107.42</v>
      </c>
      <c r="J49" s="6" t="s">
        <v>46</v>
      </c>
      <c r="K49" s="10"/>
      <c r="L49" s="10">
        <v>152.1</v>
      </c>
      <c r="M49" s="10"/>
      <c r="N49" s="10">
        <v>0.11550000000000001</v>
      </c>
      <c r="O49" s="10">
        <v>126.9</v>
      </c>
      <c r="P49" s="10">
        <v>3.0249999999999999</v>
      </c>
      <c r="Q49" s="10">
        <v>5.5</v>
      </c>
      <c r="R49" s="10">
        <v>3.0249999999999999</v>
      </c>
      <c r="S49" s="10">
        <v>5.5</v>
      </c>
      <c r="T49" s="10">
        <v>2.4750000000000001</v>
      </c>
      <c r="U49" s="10">
        <v>1.4410000000000001</v>
      </c>
      <c r="V49" s="10"/>
      <c r="W49" s="10">
        <v>0.47299999999999998</v>
      </c>
      <c r="X49" s="10">
        <v>96.9</v>
      </c>
      <c r="Y49" s="10">
        <f t="shared" si="2"/>
        <v>126.9</v>
      </c>
      <c r="Z49" s="10">
        <v>92.653418463737651</v>
      </c>
      <c r="AA49" s="115">
        <f t="shared" si="3"/>
        <v>1.369620269862635</v>
      </c>
      <c r="AB49" s="6" t="s">
        <v>402</v>
      </c>
    </row>
    <row r="50" spans="1:28" s="8" customFormat="1" x14ac:dyDescent="0.25">
      <c r="A50" s="6">
        <v>2014</v>
      </c>
      <c r="B50" s="6" t="s">
        <v>47</v>
      </c>
      <c r="C50" s="6">
        <v>6737311</v>
      </c>
      <c r="D50" s="112" t="s">
        <v>51</v>
      </c>
      <c r="E50" s="8" t="s">
        <v>332</v>
      </c>
      <c r="F50" s="6">
        <v>213112</v>
      </c>
      <c r="G50" s="8" t="s">
        <v>185</v>
      </c>
      <c r="H50" s="9">
        <v>36.956944</v>
      </c>
      <c r="I50" s="9">
        <v>-107.663056</v>
      </c>
      <c r="J50" s="6" t="s">
        <v>46</v>
      </c>
      <c r="K50" s="10"/>
      <c r="L50" s="10">
        <v>192.4</v>
      </c>
      <c r="M50" s="10"/>
      <c r="N50" s="10">
        <v>8.1900000000000001E-2</v>
      </c>
      <c r="O50" s="10">
        <v>90.5</v>
      </c>
      <c r="P50" s="10">
        <v>2.145</v>
      </c>
      <c r="Q50" s="10">
        <v>3.9</v>
      </c>
      <c r="R50" s="10">
        <v>2.145</v>
      </c>
      <c r="S50" s="10">
        <v>3.9</v>
      </c>
      <c r="T50" s="10">
        <v>1.7549999999999999</v>
      </c>
      <c r="U50" s="10">
        <v>1.0218</v>
      </c>
      <c r="V50" s="10"/>
      <c r="W50" s="10">
        <v>0.33539999999999998</v>
      </c>
      <c r="X50" s="10">
        <v>80.3</v>
      </c>
      <c r="Y50" s="10">
        <f t="shared" si="2"/>
        <v>90.5</v>
      </c>
      <c r="Z50" s="10">
        <v>67.296431654623163</v>
      </c>
      <c r="AA50" s="115">
        <f t="shared" si="3"/>
        <v>1.3447964145329656</v>
      </c>
      <c r="AB50" s="6" t="s">
        <v>402</v>
      </c>
    </row>
    <row r="51" spans="1:28" s="8" customFormat="1" x14ac:dyDescent="0.25">
      <c r="A51" s="6">
        <v>2014</v>
      </c>
      <c r="B51" s="6" t="s">
        <v>47</v>
      </c>
      <c r="C51" s="6">
        <v>5135511</v>
      </c>
      <c r="D51" s="112" t="s">
        <v>183</v>
      </c>
      <c r="E51" s="8" t="s">
        <v>212</v>
      </c>
      <c r="F51" s="6">
        <v>213112</v>
      </c>
      <c r="G51" s="8" t="s">
        <v>185</v>
      </c>
      <c r="H51" s="9">
        <v>36.643332999999998</v>
      </c>
      <c r="I51" s="9">
        <v>-107.355278</v>
      </c>
      <c r="J51" s="6" t="s">
        <v>46</v>
      </c>
      <c r="K51" s="10"/>
      <c r="L51" s="10">
        <v>248.9</v>
      </c>
      <c r="M51" s="10"/>
      <c r="N51" s="10">
        <v>9.0300000000000005E-2</v>
      </c>
      <c r="O51" s="10">
        <v>141</v>
      </c>
      <c r="P51" s="10">
        <v>2.3650000000000002</v>
      </c>
      <c r="Q51" s="10">
        <v>4.3</v>
      </c>
      <c r="R51" s="10">
        <v>2.3650000000000002</v>
      </c>
      <c r="S51" s="10">
        <v>4.3</v>
      </c>
      <c r="T51" s="10">
        <v>1.9350000000000001</v>
      </c>
      <c r="U51" s="10">
        <v>1.1266</v>
      </c>
      <c r="V51" s="10"/>
      <c r="W51" s="10">
        <v>0.36980000000000002</v>
      </c>
      <c r="X51" s="10">
        <v>130.5</v>
      </c>
      <c r="Y51" s="10">
        <f t="shared" si="2"/>
        <v>141</v>
      </c>
      <c r="Z51" s="10">
        <v>108.97284039065075</v>
      </c>
      <c r="AA51" s="115">
        <f t="shared" si="3"/>
        <v>1.2939003837519225</v>
      </c>
      <c r="AB51" s="6" t="s">
        <v>402</v>
      </c>
    </row>
    <row r="52" spans="1:28" s="8" customFormat="1" x14ac:dyDescent="0.25">
      <c r="A52" s="6">
        <v>2018</v>
      </c>
      <c r="B52" s="6" t="s">
        <v>30</v>
      </c>
      <c r="C52" s="6">
        <v>13646111</v>
      </c>
      <c r="D52" s="112" t="s">
        <v>400</v>
      </c>
      <c r="E52" s="7" t="s">
        <v>453</v>
      </c>
      <c r="F52" s="6">
        <v>221112</v>
      </c>
      <c r="G52" s="8" t="s">
        <v>33</v>
      </c>
      <c r="H52" s="9">
        <v>36.7164</v>
      </c>
      <c r="I52" s="9">
        <v>-108.2153</v>
      </c>
      <c r="J52" s="6" t="s">
        <v>46</v>
      </c>
      <c r="O52" s="10">
        <v>66.346999999999994</v>
      </c>
      <c r="V52" s="10">
        <v>0.92600000000000005</v>
      </c>
      <c r="Y52" s="10">
        <f t="shared" si="2"/>
        <v>67.272999999999996</v>
      </c>
      <c r="Z52" s="11">
        <v>53.910385180079608</v>
      </c>
      <c r="AA52" s="115">
        <f t="shared" si="3"/>
        <v>1.2478671739273346</v>
      </c>
      <c r="AB52" s="6" t="s">
        <v>402</v>
      </c>
    </row>
    <row r="53" spans="1:28" s="8" customFormat="1" x14ac:dyDescent="0.25">
      <c r="A53" s="6">
        <v>2014</v>
      </c>
      <c r="B53" s="6" t="s">
        <v>47</v>
      </c>
      <c r="C53" s="6">
        <v>7904311</v>
      </c>
      <c r="D53" s="112" t="s">
        <v>48</v>
      </c>
      <c r="E53" s="8" t="s">
        <v>206</v>
      </c>
      <c r="F53" s="6">
        <v>611310</v>
      </c>
      <c r="G53" s="8" t="s">
        <v>207</v>
      </c>
      <c r="H53" s="9">
        <v>35.083933000000002</v>
      </c>
      <c r="I53" s="9">
        <v>-106.62539599999999</v>
      </c>
      <c r="J53" s="6" t="s">
        <v>46</v>
      </c>
      <c r="K53" s="10"/>
      <c r="L53" s="10">
        <v>99.185573000000005</v>
      </c>
      <c r="M53" s="10"/>
      <c r="N53" s="10">
        <v>3.482206593E-2</v>
      </c>
      <c r="O53" s="10">
        <v>77.372186499999998</v>
      </c>
      <c r="P53" s="10">
        <v>0.78768775170000005</v>
      </c>
      <c r="Q53" s="10">
        <v>1.8578282850000001</v>
      </c>
      <c r="R53" s="10">
        <v>0.75248798910000003</v>
      </c>
      <c r="S53" s="10">
        <v>1.8226284423000001</v>
      </c>
      <c r="T53" s="10">
        <v>1.0701405157799999</v>
      </c>
      <c r="U53" s="10">
        <v>0.45021072258</v>
      </c>
      <c r="V53" s="10">
        <v>12.6324361706</v>
      </c>
      <c r="W53" s="10">
        <v>0.14304923978600001</v>
      </c>
      <c r="X53" s="10">
        <v>25.764926076649999</v>
      </c>
      <c r="Y53" s="10">
        <f t="shared" si="2"/>
        <v>90.0046226706</v>
      </c>
      <c r="Z53" s="10">
        <v>73.217874443897117</v>
      </c>
      <c r="AA53" s="115">
        <f t="shared" si="3"/>
        <v>1.2292711766655513</v>
      </c>
      <c r="AB53" s="6" t="s">
        <v>35</v>
      </c>
    </row>
    <row r="54" spans="1:28" s="8" customFormat="1" x14ac:dyDescent="0.25">
      <c r="A54" s="6">
        <v>2014</v>
      </c>
      <c r="B54" s="6" t="s">
        <v>47</v>
      </c>
      <c r="C54" s="6">
        <v>7993011</v>
      </c>
      <c r="D54" s="112" t="s">
        <v>51</v>
      </c>
      <c r="E54" s="8" t="s">
        <v>458</v>
      </c>
      <c r="F54" s="6">
        <v>213112</v>
      </c>
      <c r="G54" s="8" t="s">
        <v>185</v>
      </c>
      <c r="H54" s="9">
        <v>36.993611000000001</v>
      </c>
      <c r="I54" s="9">
        <v>-107.913056</v>
      </c>
      <c r="J54" s="6" t="s">
        <v>46</v>
      </c>
      <c r="K54" s="10"/>
      <c r="L54" s="10">
        <v>93</v>
      </c>
      <c r="M54" s="10"/>
      <c r="N54" s="10">
        <v>2.7300000000000001E-2</v>
      </c>
      <c r="O54" s="10">
        <v>52.6</v>
      </c>
      <c r="P54" s="10">
        <v>0.71499999999999997</v>
      </c>
      <c r="Q54" s="10">
        <v>1.3</v>
      </c>
      <c r="R54" s="10">
        <v>0.71499999999999997</v>
      </c>
      <c r="S54" s="10">
        <v>1.3</v>
      </c>
      <c r="T54" s="10">
        <v>0.58499999999999996</v>
      </c>
      <c r="U54" s="10">
        <v>0.34060000000000001</v>
      </c>
      <c r="V54" s="10"/>
      <c r="W54" s="10">
        <v>0.1118</v>
      </c>
      <c r="X54" s="10">
        <v>38.200000000000003</v>
      </c>
      <c r="Y54" s="10">
        <f t="shared" si="2"/>
        <v>52.6</v>
      </c>
      <c r="Z54" s="10">
        <v>45.94830571905711</v>
      </c>
      <c r="AA54" s="115">
        <f t="shared" si="3"/>
        <v>1.1447647345609111</v>
      </c>
      <c r="AB54" s="6" t="s">
        <v>402</v>
      </c>
    </row>
    <row r="55" spans="1:28" s="8" customFormat="1" x14ac:dyDescent="0.25">
      <c r="A55" s="6">
        <v>2014</v>
      </c>
      <c r="B55" s="6" t="s">
        <v>47</v>
      </c>
      <c r="C55" s="6">
        <v>8344011</v>
      </c>
      <c r="D55" s="112" t="s">
        <v>51</v>
      </c>
      <c r="E55" s="8" t="s">
        <v>460</v>
      </c>
      <c r="F55" s="6">
        <v>213112</v>
      </c>
      <c r="G55" s="8" t="s">
        <v>185</v>
      </c>
      <c r="H55" s="9">
        <v>36.892499999999998</v>
      </c>
      <c r="I55" s="9">
        <v>-107.644167</v>
      </c>
      <c r="J55" s="6" t="s">
        <v>46</v>
      </c>
      <c r="K55" s="10"/>
      <c r="L55" s="10">
        <v>143.80000000000001</v>
      </c>
      <c r="M55" s="10"/>
      <c r="N55" s="10">
        <v>4.2000000000000003E-2</v>
      </c>
      <c r="O55" s="10">
        <v>81.599999999999994</v>
      </c>
      <c r="P55" s="10">
        <v>1.1000000000000001</v>
      </c>
      <c r="Q55" s="10">
        <v>2</v>
      </c>
      <c r="R55" s="10">
        <v>1.1000000000000001</v>
      </c>
      <c r="S55" s="10">
        <v>2</v>
      </c>
      <c r="T55" s="10">
        <v>0.9</v>
      </c>
      <c r="U55" s="10">
        <v>0.52400000000000002</v>
      </c>
      <c r="V55" s="10"/>
      <c r="W55" s="10">
        <v>0.17199999999999999</v>
      </c>
      <c r="X55" s="10">
        <v>56.8</v>
      </c>
      <c r="Y55" s="10">
        <f t="shared" si="2"/>
        <v>81.599999999999994</v>
      </c>
      <c r="Z55" s="10">
        <v>72.178416047613453</v>
      </c>
      <c r="AA55" s="115">
        <f t="shared" si="3"/>
        <v>1.1305318746004549</v>
      </c>
      <c r="AB55" s="6" t="s">
        <v>402</v>
      </c>
    </row>
    <row r="56" spans="1:28" s="8" customFormat="1" x14ac:dyDescent="0.25">
      <c r="A56" s="6">
        <v>2014</v>
      </c>
      <c r="B56" s="6" t="s">
        <v>47</v>
      </c>
      <c r="C56" s="6">
        <v>7990611</v>
      </c>
      <c r="D56" s="112" t="s">
        <v>48</v>
      </c>
      <c r="E56" s="8" t="s">
        <v>213</v>
      </c>
      <c r="F56" s="6">
        <v>32742</v>
      </c>
      <c r="G56" s="8" t="s">
        <v>214</v>
      </c>
      <c r="H56" s="9">
        <v>35.172682999999999</v>
      </c>
      <c r="I56" s="9">
        <v>-106.595181</v>
      </c>
      <c r="J56" s="6" t="s">
        <v>46</v>
      </c>
      <c r="K56" s="10"/>
      <c r="L56" s="10">
        <v>37.958754999999996</v>
      </c>
      <c r="M56" s="10"/>
      <c r="N56" s="10">
        <v>4.5859018834499998E-2</v>
      </c>
      <c r="O56" s="10">
        <v>69.940460999999999</v>
      </c>
      <c r="P56" s="10">
        <v>31.745507778</v>
      </c>
      <c r="Q56" s="10">
        <v>34.147900692</v>
      </c>
      <c r="R56" s="10">
        <v>14.042786455</v>
      </c>
      <c r="S56" s="10">
        <v>16.445179369000002</v>
      </c>
      <c r="T56" s="10">
        <v>2.4023989135999999</v>
      </c>
      <c r="U56" s="10">
        <v>9.0968146030000003</v>
      </c>
      <c r="V56" s="10">
        <v>0.97229635999999997</v>
      </c>
      <c r="W56" s="10">
        <v>6.1440547043000002</v>
      </c>
      <c r="X56" s="10">
        <v>3.3773401999999999</v>
      </c>
      <c r="Y56" s="10">
        <f t="shared" si="2"/>
        <v>70.912757360000001</v>
      </c>
      <c r="Z56" s="10">
        <v>63.002786071878127</v>
      </c>
      <c r="AA56" s="115">
        <f t="shared" si="3"/>
        <v>1.1255495475882227</v>
      </c>
      <c r="AB56" s="6" t="s">
        <v>35</v>
      </c>
    </row>
    <row r="57" spans="1:28" s="8" customFormat="1" x14ac:dyDescent="0.25">
      <c r="A57" s="6">
        <v>2014</v>
      </c>
      <c r="B57" s="6" t="s">
        <v>47</v>
      </c>
      <c r="C57" s="6">
        <v>6735211</v>
      </c>
      <c r="D57" s="112" t="s">
        <v>51</v>
      </c>
      <c r="E57" s="8" t="s">
        <v>462</v>
      </c>
      <c r="F57" s="6">
        <v>213112</v>
      </c>
      <c r="G57" s="8" t="s">
        <v>185</v>
      </c>
      <c r="H57" s="9">
        <v>36.690556000000001</v>
      </c>
      <c r="I57" s="9">
        <v>-107.978611</v>
      </c>
      <c r="J57" s="6" t="s">
        <v>46</v>
      </c>
      <c r="K57" s="10"/>
      <c r="L57" s="10">
        <v>20.8</v>
      </c>
      <c r="M57" s="10"/>
      <c r="N57" s="10">
        <v>2.3099999999999999E-2</v>
      </c>
      <c r="O57" s="10">
        <v>74.2</v>
      </c>
      <c r="P57" s="10">
        <v>0.60499999999999998</v>
      </c>
      <c r="Q57" s="10">
        <v>1.1000000000000001</v>
      </c>
      <c r="R57" s="10">
        <v>0.60499999999999998</v>
      </c>
      <c r="S57" s="10">
        <v>1.1000000000000001</v>
      </c>
      <c r="T57" s="10">
        <v>0.495</v>
      </c>
      <c r="U57" s="10">
        <v>0.28820000000000001</v>
      </c>
      <c r="V57" s="10">
        <v>0.6</v>
      </c>
      <c r="W57" s="10">
        <v>9.4600000000000004E-2</v>
      </c>
      <c r="X57" s="10">
        <v>46.2</v>
      </c>
      <c r="Y57" s="10">
        <f t="shared" si="2"/>
        <v>74.8</v>
      </c>
      <c r="Z57" s="10">
        <v>66.92340704159912</v>
      </c>
      <c r="AA57" s="115">
        <f t="shared" si="3"/>
        <v>1.1176956360501018</v>
      </c>
      <c r="AB57" s="6" t="s">
        <v>402</v>
      </c>
    </row>
    <row r="58" spans="1:28" s="8" customFormat="1" x14ac:dyDescent="0.25">
      <c r="A58" s="6">
        <v>2014</v>
      </c>
      <c r="B58" s="6" t="s">
        <v>47</v>
      </c>
      <c r="C58" s="6">
        <v>5133911</v>
      </c>
      <c r="D58" s="112" t="s">
        <v>183</v>
      </c>
      <c r="E58" s="8" t="s">
        <v>283</v>
      </c>
      <c r="F58" s="6">
        <v>213112</v>
      </c>
      <c r="G58" s="8" t="s">
        <v>185</v>
      </c>
      <c r="H58" s="9">
        <v>36.938732999999999</v>
      </c>
      <c r="I58" s="9">
        <v>-107.354067</v>
      </c>
      <c r="J58" s="6" t="s">
        <v>46</v>
      </c>
      <c r="K58" s="10"/>
      <c r="L58" s="10">
        <v>19</v>
      </c>
      <c r="M58" s="10"/>
      <c r="N58" s="10">
        <v>5.2499999999999998E-2</v>
      </c>
      <c r="O58" s="10">
        <v>98.7</v>
      </c>
      <c r="P58" s="10">
        <v>1.375</v>
      </c>
      <c r="Q58" s="10">
        <v>2.5</v>
      </c>
      <c r="R58" s="10">
        <v>1.375</v>
      </c>
      <c r="S58" s="10">
        <v>2.5</v>
      </c>
      <c r="T58" s="10">
        <v>1.125</v>
      </c>
      <c r="U58" s="10">
        <v>0.65500000000000003</v>
      </c>
      <c r="V58" s="10"/>
      <c r="W58" s="10">
        <v>0.215</v>
      </c>
      <c r="X58" s="10">
        <v>23.2</v>
      </c>
      <c r="Y58" s="10">
        <f t="shared" si="2"/>
        <v>98.7</v>
      </c>
      <c r="Z58" s="10">
        <v>93.404606737599863</v>
      </c>
      <c r="AA58" s="115">
        <f t="shared" si="3"/>
        <v>1.0566930630870959</v>
      </c>
      <c r="AB58" s="6" t="s">
        <v>402</v>
      </c>
    </row>
    <row r="59" spans="1:28" s="8" customFormat="1" x14ac:dyDescent="0.25">
      <c r="A59" s="6">
        <v>2014</v>
      </c>
      <c r="B59" s="6" t="s">
        <v>47</v>
      </c>
      <c r="C59" s="6">
        <v>7230411</v>
      </c>
      <c r="D59" s="112" t="s">
        <v>51</v>
      </c>
      <c r="E59" s="8" t="s">
        <v>466</v>
      </c>
      <c r="F59" s="6">
        <v>221112</v>
      </c>
      <c r="G59" s="8" t="s">
        <v>33</v>
      </c>
      <c r="H59" s="9">
        <v>36.728070000000002</v>
      </c>
      <c r="I59" s="9">
        <v>-108.19266399999999</v>
      </c>
      <c r="J59" s="6" t="s">
        <v>46</v>
      </c>
      <c r="K59" s="10"/>
      <c r="L59" s="10">
        <v>21.6</v>
      </c>
      <c r="M59" s="10"/>
      <c r="N59" s="10">
        <v>9.2189999999999994E-2</v>
      </c>
      <c r="O59" s="10">
        <v>56.2</v>
      </c>
      <c r="P59" s="10">
        <v>2.4144999999999999</v>
      </c>
      <c r="Q59" s="10">
        <v>4.3899999999999997</v>
      </c>
      <c r="R59" s="10">
        <v>2.4144999999999999</v>
      </c>
      <c r="S59" s="10">
        <v>4.3899999999999997</v>
      </c>
      <c r="T59" s="10">
        <v>1.9755</v>
      </c>
      <c r="U59" s="10">
        <v>1.15018</v>
      </c>
      <c r="V59" s="10">
        <v>8.8999999999999996E-2</v>
      </c>
      <c r="W59" s="10">
        <v>0.37753999999999999</v>
      </c>
      <c r="X59" s="10">
        <v>1.4</v>
      </c>
      <c r="Y59" s="10">
        <f t="shared" si="2"/>
        <v>56.289000000000001</v>
      </c>
      <c r="Z59" s="10">
        <v>53.288768797581781</v>
      </c>
      <c r="AA59" s="115">
        <f t="shared" si="3"/>
        <v>1.0563013796361977</v>
      </c>
      <c r="AB59" s="6" t="s">
        <v>402</v>
      </c>
    </row>
    <row r="60" spans="1:28" s="8" customFormat="1" x14ac:dyDescent="0.25">
      <c r="A60" s="6">
        <v>2014</v>
      </c>
      <c r="B60" s="6" t="s">
        <v>47</v>
      </c>
      <c r="C60" s="6">
        <v>7831411</v>
      </c>
      <c r="D60" s="112" t="s">
        <v>51</v>
      </c>
      <c r="E60" s="8" t="s">
        <v>469</v>
      </c>
      <c r="F60" s="6">
        <v>48621</v>
      </c>
      <c r="G60" s="8" t="s">
        <v>72</v>
      </c>
      <c r="H60" s="9">
        <v>36.987499999999997</v>
      </c>
      <c r="I60" s="9">
        <v>-107.777778</v>
      </c>
      <c r="J60" s="6" t="s">
        <v>46</v>
      </c>
      <c r="K60" s="10"/>
      <c r="L60" s="10">
        <v>26.8</v>
      </c>
      <c r="M60" s="10"/>
      <c r="N60" s="10">
        <v>2.52E-2</v>
      </c>
      <c r="O60" s="10">
        <v>55.9</v>
      </c>
      <c r="P60" s="10">
        <v>0.66</v>
      </c>
      <c r="Q60" s="10">
        <v>1.2</v>
      </c>
      <c r="R60" s="10">
        <v>0.66</v>
      </c>
      <c r="S60" s="10">
        <v>1.2</v>
      </c>
      <c r="T60" s="10">
        <v>0.54</v>
      </c>
      <c r="U60" s="10">
        <v>0.31440000000000001</v>
      </c>
      <c r="V60" s="10">
        <v>1.8</v>
      </c>
      <c r="W60" s="10">
        <v>0.1032</v>
      </c>
      <c r="X60" s="10">
        <v>28.4</v>
      </c>
      <c r="Y60" s="10">
        <f t="shared" si="2"/>
        <v>57.699999999999996</v>
      </c>
      <c r="Z60" s="10">
        <v>56.665194469926668</v>
      </c>
      <c r="AA60" s="115">
        <f t="shared" si="3"/>
        <v>1.0182617484992931</v>
      </c>
      <c r="AB60" s="6" t="s">
        <v>402</v>
      </c>
    </row>
    <row r="61" spans="1:28" s="8" customFormat="1" x14ac:dyDescent="0.25">
      <c r="A61" s="6">
        <v>2014</v>
      </c>
      <c r="B61" s="6" t="s">
        <v>47</v>
      </c>
      <c r="C61" s="6">
        <v>6736511</v>
      </c>
      <c r="D61" s="112" t="s">
        <v>51</v>
      </c>
      <c r="E61" s="8" t="s">
        <v>1575</v>
      </c>
      <c r="F61" s="6">
        <v>213112</v>
      </c>
      <c r="G61" s="8" t="s">
        <v>185</v>
      </c>
      <c r="H61" s="9">
        <v>36.931389000000003</v>
      </c>
      <c r="I61" s="9">
        <v>-107.560278</v>
      </c>
      <c r="J61" s="6" t="s">
        <v>46</v>
      </c>
      <c r="K61" s="10"/>
      <c r="L61" s="10">
        <v>97.4</v>
      </c>
      <c r="M61" s="10"/>
      <c r="N61" s="10">
        <v>6.5100000000000005E-2</v>
      </c>
      <c r="O61" s="10">
        <v>73</v>
      </c>
      <c r="P61" s="10">
        <v>1.7050000000000001</v>
      </c>
      <c r="Q61" s="10">
        <v>3.1</v>
      </c>
      <c r="R61" s="10">
        <v>1.7050000000000001</v>
      </c>
      <c r="S61" s="10">
        <v>3.1</v>
      </c>
      <c r="T61" s="10">
        <v>1.395</v>
      </c>
      <c r="U61" s="10">
        <v>0.81220000000000003</v>
      </c>
      <c r="V61" s="10"/>
      <c r="W61" s="10">
        <v>0.2666</v>
      </c>
      <c r="X61" s="10">
        <v>42.5</v>
      </c>
      <c r="Y61" s="10">
        <f t="shared" si="2"/>
        <v>73</v>
      </c>
      <c r="Z61" s="10">
        <v>76.763273909301617</v>
      </c>
      <c r="AA61" s="115">
        <f t="shared" si="3"/>
        <v>0.95097559395723463</v>
      </c>
      <c r="AB61" s="6" t="s">
        <v>402</v>
      </c>
    </row>
    <row r="62" spans="1:28" s="8" customFormat="1" x14ac:dyDescent="0.25">
      <c r="A62" s="6">
        <v>2014</v>
      </c>
      <c r="B62" s="6" t="s">
        <v>47</v>
      </c>
      <c r="C62" s="6">
        <v>6736911</v>
      </c>
      <c r="D62" s="112" t="s">
        <v>51</v>
      </c>
      <c r="E62" s="8" t="s">
        <v>1577</v>
      </c>
      <c r="F62" s="6">
        <v>213112</v>
      </c>
      <c r="G62" s="8" t="s">
        <v>185</v>
      </c>
      <c r="H62" s="9">
        <v>36.895833000000003</v>
      </c>
      <c r="I62" s="9">
        <v>-107.860833</v>
      </c>
      <c r="J62" s="6" t="s">
        <v>46</v>
      </c>
      <c r="K62" s="10"/>
      <c r="L62" s="10">
        <v>94</v>
      </c>
      <c r="M62" s="10"/>
      <c r="N62" s="10">
        <v>2.9399999999999999E-2</v>
      </c>
      <c r="O62" s="10">
        <v>53.2</v>
      </c>
      <c r="P62" s="10">
        <v>0.77</v>
      </c>
      <c r="Q62" s="10">
        <v>1.4</v>
      </c>
      <c r="R62" s="10">
        <v>0.77</v>
      </c>
      <c r="S62" s="10">
        <v>1.4</v>
      </c>
      <c r="T62" s="10">
        <v>0.63</v>
      </c>
      <c r="U62" s="10">
        <v>0.36680000000000001</v>
      </c>
      <c r="V62" s="10"/>
      <c r="W62" s="10">
        <v>0.12039999999999999</v>
      </c>
      <c r="X62" s="10">
        <v>35.700000000000003</v>
      </c>
      <c r="Y62" s="10">
        <f t="shared" ref="Y62:Y72" si="4">+O62+V62</f>
        <v>53.2</v>
      </c>
      <c r="Z62" s="10">
        <v>56.197417996871835</v>
      </c>
      <c r="AA62" s="115">
        <f t="shared" ref="AA62:AA93" si="5">+Y62/Z62</f>
        <v>0.94666270971668698</v>
      </c>
      <c r="AB62" s="6" t="s">
        <v>402</v>
      </c>
    </row>
    <row r="63" spans="1:28" s="8" customFormat="1" x14ac:dyDescent="0.25">
      <c r="A63" s="6">
        <v>2014</v>
      </c>
      <c r="B63" s="6" t="s">
        <v>47</v>
      </c>
      <c r="C63" s="6">
        <v>7231311</v>
      </c>
      <c r="D63" s="112" t="s">
        <v>51</v>
      </c>
      <c r="E63" s="8" t="s">
        <v>1579</v>
      </c>
      <c r="F63" s="6">
        <v>213112</v>
      </c>
      <c r="G63" s="8" t="s">
        <v>185</v>
      </c>
      <c r="H63" s="9">
        <v>36.914721999999998</v>
      </c>
      <c r="I63" s="9">
        <v>-107.674167</v>
      </c>
      <c r="J63" s="6" t="s">
        <v>46</v>
      </c>
      <c r="K63" s="10"/>
      <c r="L63" s="10">
        <v>109.3</v>
      </c>
      <c r="M63" s="10"/>
      <c r="N63" s="10">
        <v>3.3599999999999998E-2</v>
      </c>
      <c r="O63" s="10">
        <v>62</v>
      </c>
      <c r="P63" s="10">
        <v>0.88</v>
      </c>
      <c r="Q63" s="10">
        <v>1.6</v>
      </c>
      <c r="R63" s="10">
        <v>0.88</v>
      </c>
      <c r="S63" s="10">
        <v>1.6</v>
      </c>
      <c r="T63" s="10">
        <v>0.72</v>
      </c>
      <c r="U63" s="10">
        <v>0.41920000000000002</v>
      </c>
      <c r="V63" s="10"/>
      <c r="W63" s="10">
        <v>0.1376</v>
      </c>
      <c r="X63" s="10">
        <v>45.5</v>
      </c>
      <c r="Y63" s="10">
        <f t="shared" si="4"/>
        <v>62</v>
      </c>
      <c r="Z63" s="10">
        <v>68.629044332746048</v>
      </c>
      <c r="AA63" s="115">
        <f t="shared" si="5"/>
        <v>0.90340759663495662</v>
      </c>
      <c r="AB63" s="6" t="s">
        <v>402</v>
      </c>
    </row>
    <row r="64" spans="1:28" s="8" customFormat="1" x14ac:dyDescent="0.25">
      <c r="A64" s="6">
        <v>2014</v>
      </c>
      <c r="B64" s="6" t="s">
        <v>47</v>
      </c>
      <c r="C64" s="6">
        <v>7232211</v>
      </c>
      <c r="D64" s="112" t="s">
        <v>51</v>
      </c>
      <c r="E64" s="8" t="s">
        <v>322</v>
      </c>
      <c r="F64" s="6">
        <v>48621</v>
      </c>
      <c r="G64" s="8" t="s">
        <v>72</v>
      </c>
      <c r="H64" s="9">
        <v>36.794722</v>
      </c>
      <c r="I64" s="9">
        <v>-107.733333</v>
      </c>
      <c r="J64" s="6" t="s">
        <v>46</v>
      </c>
      <c r="K64" s="10"/>
      <c r="L64" s="10">
        <v>80.599999999999994</v>
      </c>
      <c r="M64" s="10"/>
      <c r="N64" s="10">
        <v>3.5700000000000003E-2</v>
      </c>
      <c r="O64" s="10">
        <v>59.1</v>
      </c>
      <c r="P64" s="10">
        <v>0.93500000000000005</v>
      </c>
      <c r="Q64" s="10">
        <v>1.7</v>
      </c>
      <c r="R64" s="10">
        <v>0.93500000000000005</v>
      </c>
      <c r="S64" s="10">
        <v>1.7</v>
      </c>
      <c r="T64" s="10">
        <v>0.76500000000000001</v>
      </c>
      <c r="U64" s="10">
        <v>0.44540000000000002</v>
      </c>
      <c r="V64" s="10">
        <v>2.9</v>
      </c>
      <c r="W64" s="10">
        <v>0.1462</v>
      </c>
      <c r="X64" s="10">
        <v>21.3</v>
      </c>
      <c r="Y64" s="10">
        <f t="shared" si="4"/>
        <v>62</v>
      </c>
      <c r="Z64" s="10">
        <v>72.131149536881779</v>
      </c>
      <c r="AA64" s="115">
        <f t="shared" si="5"/>
        <v>0.85954543076148304</v>
      </c>
      <c r="AB64" s="6" t="s">
        <v>402</v>
      </c>
    </row>
    <row r="65" spans="1:28" s="8" customFormat="1" x14ac:dyDescent="0.25">
      <c r="A65" s="6">
        <v>2014</v>
      </c>
      <c r="B65" s="6" t="s">
        <v>47</v>
      </c>
      <c r="C65" s="6">
        <v>7581911</v>
      </c>
      <c r="D65" s="112" t="s">
        <v>1520</v>
      </c>
      <c r="E65" s="8" t="s">
        <v>1521</v>
      </c>
      <c r="F65" s="6">
        <v>48621</v>
      </c>
      <c r="G65" s="8" t="s">
        <v>72</v>
      </c>
      <c r="H65" s="9">
        <v>32.114227999999997</v>
      </c>
      <c r="I65" s="9">
        <v>-106.852647</v>
      </c>
      <c r="J65" s="6" t="s">
        <v>46</v>
      </c>
      <c r="K65" s="10"/>
      <c r="L65" s="10">
        <v>28.440999999999999</v>
      </c>
      <c r="M65" s="10"/>
      <c r="N65" s="10">
        <v>2.9526E-2</v>
      </c>
      <c r="O65" s="10">
        <v>180.12700000000001</v>
      </c>
      <c r="P65" s="10">
        <v>0.77329999999999999</v>
      </c>
      <c r="Q65" s="10">
        <v>1.4059999999999999</v>
      </c>
      <c r="R65" s="10">
        <v>0.77329999999999999</v>
      </c>
      <c r="S65" s="10">
        <v>1.4059999999999999</v>
      </c>
      <c r="T65" s="10">
        <v>0.63270000000000004</v>
      </c>
      <c r="U65" s="10">
        <v>0.36837199999999998</v>
      </c>
      <c r="V65" s="10">
        <v>0.72399999999999998</v>
      </c>
      <c r="W65" s="10">
        <v>0.120916</v>
      </c>
      <c r="X65" s="10">
        <v>9.2469999999999999</v>
      </c>
      <c r="Y65" s="11">
        <f t="shared" si="4"/>
        <v>180.851</v>
      </c>
      <c r="Z65" s="10">
        <v>216.80675950614926</v>
      </c>
      <c r="AA65" s="115">
        <f t="shared" si="5"/>
        <v>0.8341575715256726</v>
      </c>
      <c r="AB65" s="6" t="s">
        <v>1531</v>
      </c>
    </row>
    <row r="66" spans="1:28" s="8" customFormat="1" x14ac:dyDescent="0.25">
      <c r="A66" s="6">
        <v>2014</v>
      </c>
      <c r="B66" s="6" t="s">
        <v>47</v>
      </c>
      <c r="C66" s="6">
        <v>8255511</v>
      </c>
      <c r="D66" s="112" t="s">
        <v>51</v>
      </c>
      <c r="E66" s="8" t="s">
        <v>1592</v>
      </c>
      <c r="F66" s="6">
        <v>213112</v>
      </c>
      <c r="G66" s="8" t="s">
        <v>185</v>
      </c>
      <c r="H66" s="9">
        <v>36.841777999999998</v>
      </c>
      <c r="I66" s="9">
        <v>-107.957628</v>
      </c>
      <c r="J66" s="6" t="s">
        <v>46</v>
      </c>
      <c r="K66" s="10"/>
      <c r="L66" s="10">
        <v>5.5</v>
      </c>
      <c r="M66" s="10"/>
      <c r="N66" s="10">
        <v>2.1000000000000001E-2</v>
      </c>
      <c r="O66" s="10">
        <v>39.299999999999997</v>
      </c>
      <c r="P66" s="10">
        <v>0.55000000000000004</v>
      </c>
      <c r="Q66" s="10">
        <v>1</v>
      </c>
      <c r="R66" s="10">
        <v>0.55000000000000004</v>
      </c>
      <c r="S66" s="10">
        <v>1</v>
      </c>
      <c r="T66" s="10">
        <v>0.45</v>
      </c>
      <c r="U66" s="10">
        <v>0.26200000000000001</v>
      </c>
      <c r="V66" s="10"/>
      <c r="W66" s="10">
        <v>8.5999999999999993E-2</v>
      </c>
      <c r="X66" s="10">
        <v>25.5</v>
      </c>
      <c r="Y66" s="10">
        <f t="shared" si="4"/>
        <v>39.299999999999997</v>
      </c>
      <c r="Z66" s="10">
        <v>54.442849585569</v>
      </c>
      <c r="AA66" s="115">
        <f t="shared" si="5"/>
        <v>0.72185788031229592</v>
      </c>
      <c r="AB66" s="6" t="s">
        <v>402</v>
      </c>
    </row>
    <row r="67" spans="1:28" s="8" customFormat="1" x14ac:dyDescent="0.25">
      <c r="A67" s="6">
        <v>2014</v>
      </c>
      <c r="B67" s="6" t="s">
        <v>47</v>
      </c>
      <c r="C67" s="6">
        <v>7784811</v>
      </c>
      <c r="D67" s="112" t="s">
        <v>267</v>
      </c>
      <c r="E67" s="8" t="s">
        <v>268</v>
      </c>
      <c r="F67" s="6">
        <v>48621</v>
      </c>
      <c r="G67" s="8" t="s">
        <v>72</v>
      </c>
      <c r="H67" s="9">
        <v>34.278548000000001</v>
      </c>
      <c r="I67" s="9">
        <v>-106.104167</v>
      </c>
      <c r="J67" s="6" t="s">
        <v>46</v>
      </c>
      <c r="K67" s="10"/>
      <c r="L67" s="10">
        <v>38.72</v>
      </c>
      <c r="M67" s="10"/>
      <c r="N67" s="10">
        <v>9.0299999999999998E-3</v>
      </c>
      <c r="O67" s="10">
        <v>112.52</v>
      </c>
      <c r="P67" s="10">
        <v>0.23649999999999999</v>
      </c>
      <c r="Q67" s="10">
        <v>0.43</v>
      </c>
      <c r="R67" s="10">
        <v>0.23649999999999999</v>
      </c>
      <c r="S67" s="10">
        <v>0.43</v>
      </c>
      <c r="T67" s="10">
        <v>0.19350000000000001</v>
      </c>
      <c r="U67" s="10">
        <v>0.11266</v>
      </c>
      <c r="V67" s="10">
        <v>0.02</v>
      </c>
      <c r="W67" s="10">
        <v>3.6979999999999999E-2</v>
      </c>
      <c r="X67" s="10">
        <v>4.8099999999999996</v>
      </c>
      <c r="Y67" s="10">
        <f t="shared" si="4"/>
        <v>112.53999999999999</v>
      </c>
      <c r="Z67" s="10">
        <v>159.48007503917393</v>
      </c>
      <c r="AA67" s="115">
        <f t="shared" si="5"/>
        <v>0.70566809033891043</v>
      </c>
      <c r="AB67" s="6" t="s">
        <v>35</v>
      </c>
    </row>
    <row r="68" spans="1:28" s="8" customFormat="1" x14ac:dyDescent="0.25">
      <c r="A68" s="6">
        <v>2014</v>
      </c>
      <c r="B68" s="6" t="s">
        <v>47</v>
      </c>
      <c r="C68" s="6">
        <v>5362211</v>
      </c>
      <c r="D68" s="112" t="s">
        <v>183</v>
      </c>
      <c r="E68" s="8" t="s">
        <v>279</v>
      </c>
      <c r="F68" s="6">
        <v>213112</v>
      </c>
      <c r="G68" s="8" t="s">
        <v>185</v>
      </c>
      <c r="H68" s="9">
        <v>36.433985</v>
      </c>
      <c r="I68" s="9">
        <v>-107.479883</v>
      </c>
      <c r="J68" s="6" t="s">
        <v>46</v>
      </c>
      <c r="K68" s="10"/>
      <c r="L68" s="10">
        <v>64.2</v>
      </c>
      <c r="M68" s="10"/>
      <c r="N68" s="10">
        <v>2.1000000000000001E-2</v>
      </c>
      <c r="O68" s="10">
        <v>77.599999999999994</v>
      </c>
      <c r="P68" s="10">
        <v>0.55000000000000004</v>
      </c>
      <c r="Q68" s="10">
        <v>1</v>
      </c>
      <c r="R68" s="10">
        <v>0.55000000000000004</v>
      </c>
      <c r="S68" s="10">
        <v>1</v>
      </c>
      <c r="T68" s="10">
        <v>0.45</v>
      </c>
      <c r="U68" s="10">
        <v>0.26200000000000001</v>
      </c>
      <c r="V68" s="10">
        <v>0.5</v>
      </c>
      <c r="W68" s="10">
        <v>8.5999999999999993E-2</v>
      </c>
      <c r="X68" s="10">
        <v>68.400000000000006</v>
      </c>
      <c r="Y68" s="10">
        <f t="shared" si="4"/>
        <v>78.099999999999994</v>
      </c>
      <c r="Z68" s="10">
        <v>117.63580336539331</v>
      </c>
      <c r="AA68" s="115">
        <f t="shared" si="5"/>
        <v>0.66391351753182182</v>
      </c>
      <c r="AB68" s="6" t="s">
        <v>35</v>
      </c>
    </row>
    <row r="69" spans="1:28" s="8" customFormat="1" x14ac:dyDescent="0.25">
      <c r="A69" s="6">
        <v>2018</v>
      </c>
      <c r="B69" s="6" t="s">
        <v>30</v>
      </c>
      <c r="C69" s="6">
        <v>5213011</v>
      </c>
      <c r="D69" s="112" t="s">
        <v>887</v>
      </c>
      <c r="E69" s="7" t="s">
        <v>886</v>
      </c>
      <c r="F69" s="6">
        <v>221112</v>
      </c>
      <c r="G69" s="8" t="s">
        <v>33</v>
      </c>
      <c r="H69" s="9">
        <v>32.2363</v>
      </c>
      <c r="I69" s="9">
        <v>-108.54940000000001</v>
      </c>
      <c r="J69" s="6" t="s">
        <v>46</v>
      </c>
      <c r="O69" s="10">
        <v>43.308</v>
      </c>
      <c r="V69" s="10">
        <v>0.32200000000000001</v>
      </c>
      <c r="Y69" s="11">
        <f t="shared" si="4"/>
        <v>43.63</v>
      </c>
      <c r="Z69" s="11">
        <v>67.282147401736353</v>
      </c>
      <c r="AA69" s="115">
        <f t="shared" si="5"/>
        <v>0.64846325042940056</v>
      </c>
      <c r="AB69" s="6" t="s">
        <v>1531</v>
      </c>
    </row>
    <row r="70" spans="1:28" s="8" customFormat="1" x14ac:dyDescent="0.25">
      <c r="A70" s="6">
        <v>2018</v>
      </c>
      <c r="B70" s="6" t="s">
        <v>30</v>
      </c>
      <c r="C70" s="6">
        <v>7532811</v>
      </c>
      <c r="D70" s="112" t="s">
        <v>94</v>
      </c>
      <c r="E70" s="7" t="s">
        <v>287</v>
      </c>
      <c r="F70" s="6">
        <v>221112</v>
      </c>
      <c r="G70" s="8" t="s">
        <v>33</v>
      </c>
      <c r="H70" s="9">
        <v>35.026000000000003</v>
      </c>
      <c r="I70" s="9">
        <v>-106.64400000000001</v>
      </c>
      <c r="J70" s="6" t="s">
        <v>46</v>
      </c>
      <c r="O70" s="10">
        <v>49.959000000000003</v>
      </c>
      <c r="V70" s="10">
        <v>0.88400000000000001</v>
      </c>
      <c r="Y70" s="11">
        <f t="shared" si="4"/>
        <v>50.843000000000004</v>
      </c>
      <c r="Z70" s="11">
        <v>79.814206617649972</v>
      </c>
      <c r="AA70" s="115">
        <f t="shared" si="5"/>
        <v>0.63701691910017277</v>
      </c>
      <c r="AB70" s="6" t="s">
        <v>35</v>
      </c>
    </row>
    <row r="71" spans="1:28" s="8" customFormat="1" x14ac:dyDescent="0.25">
      <c r="A71" s="6">
        <v>2014</v>
      </c>
      <c r="B71" s="6" t="s">
        <v>47</v>
      </c>
      <c r="C71" s="6">
        <v>7532911</v>
      </c>
      <c r="D71" s="112" t="s">
        <v>48</v>
      </c>
      <c r="E71" s="8" t="s">
        <v>299</v>
      </c>
      <c r="F71" s="6">
        <v>324121</v>
      </c>
      <c r="G71" s="8" t="s">
        <v>300</v>
      </c>
      <c r="H71" s="9">
        <v>35.108856000000003</v>
      </c>
      <c r="I71" s="9">
        <v>-106.63009</v>
      </c>
      <c r="J71" s="6" t="s">
        <v>46</v>
      </c>
      <c r="K71" s="10"/>
      <c r="L71" s="10">
        <v>35.112160000000003</v>
      </c>
      <c r="M71" s="10"/>
      <c r="N71" s="10">
        <v>7.6941116999999998E-3</v>
      </c>
      <c r="O71" s="10">
        <v>24.086739999999999</v>
      </c>
      <c r="P71" s="10">
        <v>0.115315</v>
      </c>
      <c r="Q71" s="10">
        <v>7.7565179999999998</v>
      </c>
      <c r="R71" s="10">
        <v>6.5685900000000005E-2</v>
      </c>
      <c r="S71" s="10">
        <v>7.7068887000000004</v>
      </c>
      <c r="T71" s="10">
        <v>1.5724800000000001E-2</v>
      </c>
      <c r="U71" s="10">
        <v>6.8386472999999999</v>
      </c>
      <c r="V71" s="10">
        <v>17.725543999999999</v>
      </c>
      <c r="W71" s="10">
        <v>6.6124011999999996E-2</v>
      </c>
      <c r="X71" s="10">
        <v>12.297044</v>
      </c>
      <c r="Y71" s="10">
        <f t="shared" si="4"/>
        <v>41.812283999999998</v>
      </c>
      <c r="Z71" s="10">
        <v>70.761501812118922</v>
      </c>
      <c r="AA71" s="115">
        <f t="shared" si="5"/>
        <v>0.59089028538451749</v>
      </c>
      <c r="AB71" s="6" t="s">
        <v>35</v>
      </c>
    </row>
    <row r="72" spans="1:28" s="8" customFormat="1" x14ac:dyDescent="0.25">
      <c r="A72" s="6">
        <v>2014</v>
      </c>
      <c r="B72" s="6" t="s">
        <v>47</v>
      </c>
      <c r="C72" s="6">
        <v>15548411</v>
      </c>
      <c r="D72" s="112" t="s">
        <v>48</v>
      </c>
      <c r="E72" s="8" t="s">
        <v>326</v>
      </c>
      <c r="F72" s="6">
        <v>324121</v>
      </c>
      <c r="G72" s="8" t="s">
        <v>300</v>
      </c>
      <c r="H72" s="9">
        <v>35.146521</v>
      </c>
      <c r="I72" s="9">
        <v>-106.611214</v>
      </c>
      <c r="J72" s="6" t="s">
        <v>46</v>
      </c>
      <c r="K72" s="10"/>
      <c r="L72" s="10">
        <v>42.402484000000001</v>
      </c>
      <c r="M72" s="10"/>
      <c r="N72" s="10">
        <v>8.2898372699999993E-3</v>
      </c>
      <c r="O72" s="10">
        <v>17.973537</v>
      </c>
      <c r="P72" s="10">
        <v>10.997265840000001</v>
      </c>
      <c r="Q72" s="10">
        <v>11.12452298</v>
      </c>
      <c r="R72" s="10">
        <v>7.7489058999999996</v>
      </c>
      <c r="S72" s="10">
        <v>7.8761630399999998</v>
      </c>
      <c r="T72" s="10">
        <v>0.12725706000000001</v>
      </c>
      <c r="U72" s="10">
        <v>7.0028701480000004</v>
      </c>
      <c r="V72" s="10">
        <v>18.461809800000001</v>
      </c>
      <c r="W72" s="10">
        <v>5.9631013060000002E-2</v>
      </c>
      <c r="X72" s="10">
        <v>12.9847223</v>
      </c>
      <c r="Y72" s="10">
        <f t="shared" si="4"/>
        <v>36.435346800000005</v>
      </c>
      <c r="Z72" s="10">
        <v>66.237233114868076</v>
      </c>
      <c r="AA72" s="115">
        <f t="shared" si="5"/>
        <v>0.55007350226743501</v>
      </c>
      <c r="AB72" s="6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zoomScaleNormal="100" workbookViewId="0">
      <pane xSplit="6" ySplit="1" topLeftCell="G17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A18" sqref="A18:XFD18"/>
    </sheetView>
  </sheetViews>
  <sheetFormatPr defaultColWidth="8.7109375" defaultRowHeight="15" x14ac:dyDescent="0.25"/>
  <cols>
    <col min="1" max="1" width="4.140625" style="32" customWidth="1"/>
    <col min="2" max="2" width="6.42578125" style="32" customWidth="1"/>
    <col min="3" max="3" width="7.7109375" style="32" customWidth="1"/>
    <col min="4" max="4" width="6" style="32" customWidth="1"/>
    <col min="5" max="5" width="29.28515625" style="26" customWidth="1"/>
    <col min="6" max="6" width="7.140625" style="32" bestFit="1" customWidth="1"/>
    <col min="7" max="7" width="13" style="31" customWidth="1"/>
    <col min="8" max="8" width="11" style="31" customWidth="1"/>
    <col min="9" max="9" width="10.85546875" style="30" customWidth="1"/>
    <col min="10" max="10" width="25.42578125" style="29" customWidth="1"/>
    <col min="11" max="11" width="10.85546875" style="27" customWidth="1"/>
    <col min="12" max="12" width="11.42578125" style="27" customWidth="1"/>
    <col min="13" max="14" width="8.140625" style="27" customWidth="1"/>
    <col min="15" max="15" width="11.140625" style="28" customWidth="1"/>
    <col min="16" max="16" width="10.28515625" style="27" customWidth="1"/>
    <col min="17" max="17" width="12" style="27" customWidth="1"/>
    <col min="18" max="18" width="13" style="27" customWidth="1"/>
    <col min="19" max="19" width="21.28515625" style="26" customWidth="1"/>
    <col min="20" max="20" width="90.42578125" style="26" customWidth="1"/>
    <col min="21" max="21" width="38.140625" style="26" customWidth="1"/>
    <col min="22" max="22" width="15.28515625" style="26" customWidth="1"/>
    <col min="23" max="23" width="38.85546875" style="26" customWidth="1"/>
    <col min="24" max="24" width="33.85546875" style="26" customWidth="1"/>
    <col min="25" max="25" width="18.85546875" style="26" customWidth="1"/>
    <col min="26" max="26" width="19" style="26" customWidth="1"/>
    <col min="27" max="27" width="36.140625" style="26" customWidth="1"/>
    <col min="28" max="28" width="84.140625" style="26" customWidth="1"/>
    <col min="29" max="29" width="55.140625" style="26" customWidth="1"/>
    <col min="30" max="30" width="99" style="26" customWidth="1"/>
    <col min="31" max="16384" width="8.7109375" style="26"/>
  </cols>
  <sheetData>
    <row r="1" spans="1:30" s="71" customFormat="1" ht="43.5" customHeight="1" x14ac:dyDescent="0.25">
      <c r="A1" s="32"/>
      <c r="B1" s="71" t="s">
        <v>814</v>
      </c>
      <c r="C1" s="71" t="s">
        <v>3</v>
      </c>
      <c r="D1" s="71" t="s">
        <v>11</v>
      </c>
      <c r="E1" s="71" t="s">
        <v>813</v>
      </c>
      <c r="F1" s="71" t="s">
        <v>812</v>
      </c>
      <c r="G1" s="80" t="s">
        <v>811</v>
      </c>
      <c r="H1" s="79" t="s">
        <v>810</v>
      </c>
      <c r="I1" s="78" t="s">
        <v>809</v>
      </c>
      <c r="J1" s="78" t="s">
        <v>808</v>
      </c>
      <c r="K1" s="72" t="s">
        <v>807</v>
      </c>
      <c r="L1" s="72" t="s">
        <v>806</v>
      </c>
      <c r="M1" s="72" t="s">
        <v>805</v>
      </c>
      <c r="N1" s="72" t="s">
        <v>804</v>
      </c>
      <c r="O1" s="73" t="s">
        <v>803</v>
      </c>
      <c r="P1" s="72" t="s">
        <v>802</v>
      </c>
      <c r="Q1" s="72" t="s">
        <v>801</v>
      </c>
      <c r="R1" s="72" t="s">
        <v>800</v>
      </c>
      <c r="S1" s="71" t="s">
        <v>799</v>
      </c>
      <c r="T1" s="71" t="s">
        <v>798</v>
      </c>
      <c r="U1" s="71" t="s">
        <v>797</v>
      </c>
      <c r="V1" s="71" t="s">
        <v>796</v>
      </c>
      <c r="W1" s="71" t="s">
        <v>795</v>
      </c>
      <c r="X1" s="71" t="s">
        <v>794</v>
      </c>
      <c r="Y1" s="71" t="s">
        <v>793</v>
      </c>
      <c r="Z1" s="71" t="s">
        <v>792</v>
      </c>
      <c r="AA1" s="71" t="s">
        <v>791</v>
      </c>
      <c r="AB1" s="71" t="s">
        <v>790</v>
      </c>
      <c r="AC1" s="71" t="s">
        <v>789</v>
      </c>
      <c r="AD1" s="71" t="s">
        <v>788</v>
      </c>
    </row>
    <row r="2" spans="1:30" s="71" customFormat="1" x14ac:dyDescent="0.25">
      <c r="A2" s="32"/>
      <c r="G2" s="76"/>
      <c r="H2" s="75"/>
      <c r="I2" s="74"/>
      <c r="J2" s="74"/>
      <c r="K2" s="72"/>
      <c r="L2" s="72"/>
      <c r="M2" s="72"/>
      <c r="N2" s="72"/>
      <c r="O2" s="73"/>
      <c r="P2" s="72"/>
      <c r="Q2" s="72"/>
      <c r="R2" s="72"/>
    </row>
    <row r="3" spans="1:30" s="71" customFormat="1" x14ac:dyDescent="0.25">
      <c r="B3" s="77" t="s">
        <v>787</v>
      </c>
      <c r="G3" s="76"/>
      <c r="H3" s="75"/>
      <c r="I3" s="74"/>
      <c r="J3" s="74"/>
      <c r="K3" s="72"/>
      <c r="L3" s="72"/>
      <c r="M3" s="72"/>
      <c r="N3" s="72"/>
      <c r="O3" s="73"/>
      <c r="P3" s="72"/>
      <c r="Q3" s="72"/>
      <c r="R3" s="72"/>
    </row>
    <row r="4" spans="1:30" s="71" customFormat="1" x14ac:dyDescent="0.25">
      <c r="A4" s="32"/>
      <c r="G4" s="76"/>
      <c r="H4" s="75"/>
      <c r="I4" s="74"/>
      <c r="J4" s="74"/>
      <c r="K4" s="72"/>
      <c r="L4" s="72"/>
      <c r="M4" s="72"/>
      <c r="N4" s="72"/>
      <c r="O4" s="73"/>
      <c r="P4" s="72"/>
      <c r="Q4" s="72"/>
      <c r="R4" s="72"/>
    </row>
    <row r="5" spans="1:30" x14ac:dyDescent="0.25">
      <c r="A5" s="32">
        <v>1</v>
      </c>
      <c r="B5" s="32">
        <v>2017</v>
      </c>
      <c r="C5" s="32">
        <v>113</v>
      </c>
      <c r="D5" s="32" t="s">
        <v>34</v>
      </c>
      <c r="E5" s="26" t="s">
        <v>784</v>
      </c>
      <c r="F5" s="32">
        <v>1</v>
      </c>
      <c r="G5" s="44">
        <v>113.6</v>
      </c>
      <c r="H5" s="43">
        <v>1962</v>
      </c>
      <c r="I5" s="42">
        <v>2025</v>
      </c>
      <c r="J5" s="40" t="s">
        <v>786</v>
      </c>
      <c r="K5" s="27">
        <v>5855.23</v>
      </c>
      <c r="L5" s="27">
        <v>441274.87</v>
      </c>
      <c r="M5" s="27">
        <v>243.82400000000001</v>
      </c>
      <c r="N5" s="55">
        <f>M5*2000/R5</f>
        <v>8.8094142919508775E-2</v>
      </c>
      <c r="O5" s="28">
        <v>0.16200000000000001</v>
      </c>
      <c r="P5" s="27">
        <v>451.63</v>
      </c>
      <c r="Q5" s="27">
        <v>567943.09900000005</v>
      </c>
      <c r="R5" s="27">
        <v>5535532.5999999996</v>
      </c>
      <c r="S5" s="26" t="s">
        <v>783</v>
      </c>
      <c r="T5" s="26" t="s">
        <v>665</v>
      </c>
      <c r="U5" s="26" t="s">
        <v>665</v>
      </c>
      <c r="V5" s="26" t="s">
        <v>782</v>
      </c>
      <c r="W5" s="26" t="s">
        <v>663</v>
      </c>
      <c r="X5" s="26" t="s">
        <v>491</v>
      </c>
      <c r="Y5" s="26" t="s">
        <v>536</v>
      </c>
      <c r="AA5" s="26" t="s">
        <v>560</v>
      </c>
      <c r="AB5" s="26" t="s">
        <v>559</v>
      </c>
      <c r="AC5" s="26" t="s">
        <v>534</v>
      </c>
    </row>
    <row r="6" spans="1:30" s="39" customFormat="1" x14ac:dyDescent="0.25">
      <c r="A6" s="38">
        <v>1</v>
      </c>
      <c r="B6" s="38">
        <v>2017</v>
      </c>
      <c r="C6" s="38">
        <v>113</v>
      </c>
      <c r="D6" s="38" t="s">
        <v>34</v>
      </c>
      <c r="E6" s="39" t="s">
        <v>784</v>
      </c>
      <c r="F6" s="38">
        <v>2</v>
      </c>
      <c r="G6" s="37">
        <v>312.3</v>
      </c>
      <c r="H6" s="36">
        <v>1980</v>
      </c>
      <c r="I6" s="35">
        <v>2016</v>
      </c>
      <c r="J6" s="34" t="s">
        <v>742</v>
      </c>
      <c r="K6" s="68"/>
      <c r="L6" s="68"/>
      <c r="M6" s="68"/>
      <c r="N6" s="70"/>
      <c r="O6" s="69"/>
      <c r="P6" s="68"/>
      <c r="Q6" s="68"/>
      <c r="R6" s="68"/>
      <c r="S6" s="39" t="s">
        <v>783</v>
      </c>
      <c r="T6" s="39" t="s">
        <v>665</v>
      </c>
      <c r="U6" s="39" t="s">
        <v>665</v>
      </c>
      <c r="V6" s="39" t="s">
        <v>785</v>
      </c>
      <c r="W6" s="39" t="s">
        <v>668</v>
      </c>
      <c r="X6" s="39" t="s">
        <v>491</v>
      </c>
      <c r="Y6" s="39" t="s">
        <v>536</v>
      </c>
      <c r="AA6" s="39" t="s">
        <v>560</v>
      </c>
      <c r="AB6" s="39" t="s">
        <v>588</v>
      </c>
      <c r="AC6" s="39" t="s">
        <v>534</v>
      </c>
    </row>
    <row r="7" spans="1:30" x14ac:dyDescent="0.25">
      <c r="A7" s="32">
        <v>1</v>
      </c>
      <c r="B7" s="32">
        <v>2017</v>
      </c>
      <c r="C7" s="32">
        <v>113</v>
      </c>
      <c r="D7" s="32" t="s">
        <v>34</v>
      </c>
      <c r="E7" s="26" t="s">
        <v>784</v>
      </c>
      <c r="F7" s="32">
        <v>3</v>
      </c>
      <c r="G7" s="44">
        <v>312.3</v>
      </c>
      <c r="H7" s="43">
        <v>1980</v>
      </c>
      <c r="I7" s="42">
        <v>2025</v>
      </c>
      <c r="J7" s="40" t="s">
        <v>786</v>
      </c>
      <c r="K7" s="27">
        <v>7519.62</v>
      </c>
      <c r="L7" s="27">
        <v>1418112.96</v>
      </c>
      <c r="M7" s="27">
        <v>643.73400000000004</v>
      </c>
      <c r="N7" s="55">
        <f>M7*2000/R7</f>
        <v>7.8639068758325645E-2</v>
      </c>
      <c r="O7" s="28">
        <v>0.18390000000000001</v>
      </c>
      <c r="P7" s="27">
        <v>1518.9290000000001</v>
      </c>
      <c r="Q7" s="27">
        <v>1679754.254</v>
      </c>
      <c r="R7" s="27">
        <v>16371862.234999999</v>
      </c>
      <c r="S7" s="26" t="s">
        <v>783</v>
      </c>
      <c r="T7" s="26" t="s">
        <v>665</v>
      </c>
      <c r="U7" s="26" t="s">
        <v>665</v>
      </c>
      <c r="V7" s="26" t="s">
        <v>785</v>
      </c>
      <c r="W7" s="26" t="s">
        <v>668</v>
      </c>
      <c r="X7" s="26" t="s">
        <v>491</v>
      </c>
      <c r="Y7" s="26" t="s">
        <v>536</v>
      </c>
      <c r="AA7" s="26" t="s">
        <v>560</v>
      </c>
      <c r="AB7" s="26" t="s">
        <v>588</v>
      </c>
      <c r="AC7" s="26" t="s">
        <v>534</v>
      </c>
    </row>
    <row r="8" spans="1:30" x14ac:dyDescent="0.25">
      <c r="A8" s="32">
        <v>1</v>
      </c>
      <c r="B8" s="32">
        <v>2017</v>
      </c>
      <c r="C8" s="32">
        <v>113</v>
      </c>
      <c r="D8" s="32" t="s">
        <v>34</v>
      </c>
      <c r="E8" s="26" t="s">
        <v>784</v>
      </c>
      <c r="F8" s="32">
        <v>4</v>
      </c>
      <c r="G8" s="44">
        <v>414</v>
      </c>
      <c r="H8" s="43">
        <v>1981</v>
      </c>
      <c r="I8" s="42">
        <v>2025</v>
      </c>
      <c r="J8" s="40" t="s">
        <v>565</v>
      </c>
      <c r="K8" s="27">
        <v>7151.06</v>
      </c>
      <c r="L8" s="27">
        <v>2162256.06</v>
      </c>
      <c r="M8" s="27">
        <v>867.66800000000001</v>
      </c>
      <c r="N8" s="55">
        <f>M8*2000/R8</f>
        <v>7.2216043373316469E-2</v>
      </c>
      <c r="O8" s="28">
        <v>0.17150000000000001</v>
      </c>
      <c r="P8" s="27">
        <v>2098.587</v>
      </c>
      <c r="Q8" s="27">
        <v>2465457.7200000002</v>
      </c>
      <c r="R8" s="27">
        <v>24029785.057999998</v>
      </c>
      <c r="S8" s="26" t="s">
        <v>783</v>
      </c>
      <c r="T8" s="26" t="s">
        <v>539</v>
      </c>
      <c r="U8" s="26" t="s">
        <v>665</v>
      </c>
      <c r="V8" s="26" t="s">
        <v>782</v>
      </c>
      <c r="W8" s="26" t="s">
        <v>663</v>
      </c>
      <c r="X8" s="26" t="s">
        <v>491</v>
      </c>
      <c r="Y8" s="26" t="s">
        <v>536</v>
      </c>
      <c r="AA8" s="26" t="s">
        <v>560</v>
      </c>
      <c r="AB8" s="26" t="s">
        <v>588</v>
      </c>
      <c r="AC8" s="26" t="s">
        <v>534</v>
      </c>
    </row>
    <row r="9" spans="1:30" x14ac:dyDescent="0.25">
      <c r="A9" s="32">
        <v>1</v>
      </c>
      <c r="B9" s="32">
        <v>2017</v>
      </c>
      <c r="C9" s="32">
        <v>4941</v>
      </c>
      <c r="D9" s="32" t="s">
        <v>34</v>
      </c>
      <c r="E9" s="26" t="s">
        <v>781</v>
      </c>
      <c r="F9" s="32">
        <v>1</v>
      </c>
      <c r="G9" s="44">
        <v>803.1</v>
      </c>
      <c r="H9" s="43">
        <v>1974</v>
      </c>
      <c r="I9" s="42">
        <v>2019</v>
      </c>
      <c r="J9" s="40" t="s">
        <v>780</v>
      </c>
      <c r="K9" s="27">
        <v>7763.79</v>
      </c>
      <c r="L9" s="27">
        <v>4734107.92</v>
      </c>
      <c r="M9" s="27">
        <v>1624.116</v>
      </c>
      <c r="N9" s="55">
        <f>M9*2000/R9</f>
        <v>6.9543945181089292E-2</v>
      </c>
      <c r="O9" s="28">
        <v>0.18770000000000001</v>
      </c>
      <c r="P9" s="27">
        <v>4487.482</v>
      </c>
      <c r="Q9" s="27">
        <v>4792196.1359999999</v>
      </c>
      <c r="R9" s="27">
        <v>46707617.630000003</v>
      </c>
      <c r="S9" s="26" t="s">
        <v>779</v>
      </c>
      <c r="T9" s="26" t="s">
        <v>778</v>
      </c>
      <c r="U9" s="26" t="s">
        <v>524</v>
      </c>
      <c r="V9" s="26" t="s">
        <v>616</v>
      </c>
      <c r="W9" s="26" t="s">
        <v>615</v>
      </c>
      <c r="X9" s="26" t="s">
        <v>491</v>
      </c>
      <c r="Y9" s="26" t="s">
        <v>536</v>
      </c>
      <c r="Z9" s="26" t="s">
        <v>486</v>
      </c>
      <c r="AA9" s="26" t="s">
        <v>570</v>
      </c>
      <c r="AB9" s="26" t="s">
        <v>775</v>
      </c>
      <c r="AC9" s="26" t="s">
        <v>546</v>
      </c>
    </row>
    <row r="10" spans="1:30" x14ac:dyDescent="0.25">
      <c r="A10" s="32">
        <v>1</v>
      </c>
      <c r="B10" s="32">
        <v>2017</v>
      </c>
      <c r="C10" s="32">
        <v>4941</v>
      </c>
      <c r="D10" s="32" t="s">
        <v>34</v>
      </c>
      <c r="E10" s="26" t="s">
        <v>781</v>
      </c>
      <c r="F10" s="32">
        <v>2</v>
      </c>
      <c r="G10" s="44">
        <v>803.1</v>
      </c>
      <c r="H10" s="43">
        <v>1975</v>
      </c>
      <c r="I10" s="42">
        <v>2019</v>
      </c>
      <c r="J10" s="40" t="s">
        <v>780</v>
      </c>
      <c r="K10" s="27">
        <v>8196.06</v>
      </c>
      <c r="L10" s="27">
        <v>5274845.24</v>
      </c>
      <c r="M10" s="27">
        <v>1520.9590000000001</v>
      </c>
      <c r="N10" s="55">
        <f>M10*2000/R10</f>
        <v>5.5317755371322566E-2</v>
      </c>
      <c r="O10" s="28">
        <v>0.17979999999999999</v>
      </c>
      <c r="P10" s="27">
        <v>5033.51</v>
      </c>
      <c r="Q10" s="27">
        <v>5641960.7759999996</v>
      </c>
      <c r="R10" s="27">
        <v>54989902.963</v>
      </c>
      <c r="S10" s="26" t="s">
        <v>779</v>
      </c>
      <c r="T10" s="26" t="s">
        <v>778</v>
      </c>
      <c r="U10" s="26" t="s">
        <v>524</v>
      </c>
      <c r="V10" s="26" t="s">
        <v>777</v>
      </c>
      <c r="W10" s="26" t="s">
        <v>776</v>
      </c>
      <c r="X10" s="26" t="s">
        <v>491</v>
      </c>
      <c r="Y10" s="26" t="s">
        <v>536</v>
      </c>
      <c r="Z10" s="26" t="s">
        <v>486</v>
      </c>
      <c r="AA10" s="26" t="s">
        <v>570</v>
      </c>
      <c r="AB10" s="26" t="s">
        <v>775</v>
      </c>
      <c r="AC10" s="26" t="s">
        <v>546</v>
      </c>
    </row>
    <row r="11" spans="1:30" x14ac:dyDescent="0.25">
      <c r="A11" s="32">
        <v>1</v>
      </c>
      <c r="B11" s="32">
        <v>2017</v>
      </c>
      <c r="C11" s="32">
        <v>4941</v>
      </c>
      <c r="D11" s="32" t="s">
        <v>34</v>
      </c>
      <c r="E11" s="26" t="s">
        <v>781</v>
      </c>
      <c r="F11" s="32">
        <v>3</v>
      </c>
      <c r="G11" s="44">
        <v>803.1</v>
      </c>
      <c r="H11" s="43">
        <v>1976</v>
      </c>
      <c r="I11" s="42">
        <v>2019</v>
      </c>
      <c r="J11" s="40" t="s">
        <v>780</v>
      </c>
      <c r="K11" s="27">
        <v>8158.64</v>
      </c>
      <c r="L11" s="27">
        <v>5109135.1900000004</v>
      </c>
      <c r="M11" s="27">
        <v>1870.0820000000001</v>
      </c>
      <c r="N11" s="55">
        <f>M11*2000/R11</f>
        <v>7.0295091465334122E-2</v>
      </c>
      <c r="O11" s="28">
        <v>0.18290000000000001</v>
      </c>
      <c r="P11" s="27">
        <v>5039.9769999999999</v>
      </c>
      <c r="Q11" s="27">
        <v>5458993.5369999995</v>
      </c>
      <c r="R11" s="27">
        <v>53206616.877999999</v>
      </c>
      <c r="S11" s="26" t="s">
        <v>779</v>
      </c>
      <c r="T11" s="26" t="s">
        <v>778</v>
      </c>
      <c r="U11" s="26" t="s">
        <v>524</v>
      </c>
      <c r="V11" s="26" t="s">
        <v>777</v>
      </c>
      <c r="W11" s="26" t="s">
        <v>776</v>
      </c>
      <c r="X11" s="26" t="s">
        <v>491</v>
      </c>
      <c r="Y11" s="26" t="s">
        <v>536</v>
      </c>
      <c r="Z11" s="26" t="s">
        <v>486</v>
      </c>
      <c r="AA11" s="26" t="s">
        <v>570</v>
      </c>
      <c r="AB11" s="26" t="s">
        <v>775</v>
      </c>
      <c r="AC11" s="26" t="s">
        <v>546</v>
      </c>
    </row>
    <row r="12" spans="1:30" x14ac:dyDescent="0.25">
      <c r="A12" s="38">
        <v>1</v>
      </c>
      <c r="B12" s="38">
        <v>2017</v>
      </c>
      <c r="C12" s="38">
        <v>469</v>
      </c>
      <c r="D12" s="38" t="s">
        <v>13</v>
      </c>
      <c r="E12" s="39" t="s">
        <v>442</v>
      </c>
      <c r="F12" s="38">
        <v>3</v>
      </c>
      <c r="G12" s="44"/>
      <c r="H12" s="43"/>
      <c r="I12" s="35">
        <v>2016</v>
      </c>
      <c r="J12" s="34" t="s">
        <v>742</v>
      </c>
      <c r="N12" s="55"/>
    </row>
    <row r="13" spans="1:30" x14ac:dyDescent="0.25">
      <c r="A13" s="32">
        <v>1</v>
      </c>
      <c r="B13" s="32">
        <v>2017</v>
      </c>
      <c r="C13" s="32">
        <v>469</v>
      </c>
      <c r="D13" s="32" t="s">
        <v>13</v>
      </c>
      <c r="E13" s="26" t="s">
        <v>442</v>
      </c>
      <c r="F13" s="32">
        <v>4</v>
      </c>
      <c r="G13" s="44">
        <v>380.8</v>
      </c>
      <c r="H13" s="43">
        <v>1968</v>
      </c>
      <c r="I13" s="35">
        <v>2017</v>
      </c>
      <c r="J13" s="34" t="s">
        <v>774</v>
      </c>
      <c r="K13" s="27">
        <v>5506.97</v>
      </c>
      <c r="L13" s="27">
        <v>1350720.21</v>
      </c>
      <c r="M13" s="27">
        <v>1211.1189999999999</v>
      </c>
      <c r="N13" s="55">
        <f>M13*2000/R13</f>
        <v>0.15987075795005212</v>
      </c>
      <c r="O13" s="28">
        <v>0.22700000000000001</v>
      </c>
      <c r="P13" s="27">
        <v>1762.9280000000001</v>
      </c>
      <c r="Q13" s="27">
        <v>1511428.9240000001</v>
      </c>
      <c r="R13" s="27">
        <v>15151226.096999999</v>
      </c>
      <c r="S13" s="26" t="s">
        <v>441</v>
      </c>
      <c r="T13" s="26" t="s">
        <v>502</v>
      </c>
      <c r="U13" s="26" t="s">
        <v>502</v>
      </c>
      <c r="V13" s="26" t="s">
        <v>762</v>
      </c>
      <c r="W13" s="26" t="s">
        <v>761</v>
      </c>
      <c r="X13" s="26" t="s">
        <v>491</v>
      </c>
      <c r="Y13" s="26" t="s">
        <v>773</v>
      </c>
      <c r="Z13" s="26" t="s">
        <v>526</v>
      </c>
      <c r="AA13" s="26" t="s">
        <v>772</v>
      </c>
      <c r="AB13" s="26" t="s">
        <v>588</v>
      </c>
      <c r="AC13" s="26" t="s">
        <v>771</v>
      </c>
    </row>
    <row r="14" spans="1:30" x14ac:dyDescent="0.25">
      <c r="A14" s="38">
        <v>1</v>
      </c>
      <c r="B14" s="38">
        <v>2017</v>
      </c>
      <c r="C14" s="38">
        <v>469</v>
      </c>
      <c r="D14" s="38" t="s">
        <v>13</v>
      </c>
      <c r="E14" s="39" t="s">
        <v>442</v>
      </c>
      <c r="F14" s="38">
        <v>5</v>
      </c>
      <c r="G14" s="44"/>
      <c r="H14" s="43"/>
      <c r="I14" s="35">
        <v>2018</v>
      </c>
      <c r="J14" s="34" t="s">
        <v>742</v>
      </c>
      <c r="N14" s="55"/>
    </row>
    <row r="15" spans="1:30" x14ac:dyDescent="0.25">
      <c r="A15" s="38">
        <v>1</v>
      </c>
      <c r="B15" s="38">
        <v>2017</v>
      </c>
      <c r="C15" s="38">
        <v>469</v>
      </c>
      <c r="D15" s="38" t="s">
        <v>13</v>
      </c>
      <c r="E15" s="39" t="s">
        <v>442</v>
      </c>
      <c r="F15" s="38">
        <v>6</v>
      </c>
      <c r="G15" s="44"/>
      <c r="H15" s="43"/>
      <c r="I15" s="35">
        <v>2018</v>
      </c>
      <c r="J15" s="34" t="s">
        <v>742</v>
      </c>
      <c r="N15" s="55"/>
    </row>
    <row r="16" spans="1:30" x14ac:dyDescent="0.25">
      <c r="A16" s="32">
        <v>1</v>
      </c>
      <c r="B16" s="32">
        <v>2017</v>
      </c>
      <c r="C16" s="32">
        <v>470</v>
      </c>
      <c r="D16" s="32" t="s">
        <v>13</v>
      </c>
      <c r="E16" s="26" t="s">
        <v>59</v>
      </c>
      <c r="F16" s="32">
        <v>1</v>
      </c>
      <c r="G16" s="44">
        <v>382.5</v>
      </c>
      <c r="H16" s="43">
        <v>1973</v>
      </c>
      <c r="I16" s="42">
        <v>2022</v>
      </c>
      <c r="J16" s="40" t="s">
        <v>770</v>
      </c>
      <c r="K16" s="27">
        <v>7784.59</v>
      </c>
      <c r="L16" s="27">
        <v>2241967.63</v>
      </c>
      <c r="M16" s="27">
        <v>921.87900000000002</v>
      </c>
      <c r="N16" s="55">
        <f>M16*2000/R16</f>
        <v>8.79916831615562E-2</v>
      </c>
      <c r="O16" s="28">
        <v>0.11799999999999999</v>
      </c>
      <c r="P16" s="27">
        <v>1254.702</v>
      </c>
      <c r="Q16" s="27">
        <v>2167267.3470000001</v>
      </c>
      <c r="R16" s="27">
        <v>20953775.785999998</v>
      </c>
      <c r="S16" s="26" t="s">
        <v>58</v>
      </c>
      <c r="T16" s="26" t="s">
        <v>502</v>
      </c>
      <c r="U16" s="26" t="s">
        <v>502</v>
      </c>
      <c r="V16" s="26" t="s">
        <v>671</v>
      </c>
      <c r="W16" s="26" t="s">
        <v>670</v>
      </c>
      <c r="X16" s="26" t="s">
        <v>491</v>
      </c>
      <c r="Y16" s="26" t="s">
        <v>536</v>
      </c>
      <c r="Z16" s="26" t="s">
        <v>526</v>
      </c>
      <c r="AA16" s="26" t="s">
        <v>535</v>
      </c>
      <c r="AB16" s="26" t="s">
        <v>588</v>
      </c>
      <c r="AC16" s="26" t="s">
        <v>534</v>
      </c>
      <c r="AD16" s="26" t="s">
        <v>599</v>
      </c>
    </row>
    <row r="17" spans="1:30" x14ac:dyDescent="0.25">
      <c r="A17" s="32">
        <v>1</v>
      </c>
      <c r="B17" s="32">
        <v>2017</v>
      </c>
      <c r="C17" s="32">
        <v>470</v>
      </c>
      <c r="D17" s="32" t="s">
        <v>13</v>
      </c>
      <c r="E17" s="26" t="s">
        <v>59</v>
      </c>
      <c r="F17" s="32">
        <v>2</v>
      </c>
      <c r="G17" s="44">
        <v>396</v>
      </c>
      <c r="H17" s="43">
        <v>1975</v>
      </c>
      <c r="I17" s="42">
        <v>2025</v>
      </c>
      <c r="J17" s="40" t="s">
        <v>770</v>
      </c>
      <c r="K17" s="27">
        <v>8390.18</v>
      </c>
      <c r="L17" s="27">
        <v>2663858.1</v>
      </c>
      <c r="M17" s="27">
        <v>1146.163</v>
      </c>
      <c r="N17" s="55">
        <f>M17*2000/R17</f>
        <v>8.4762674878425148E-2</v>
      </c>
      <c r="O17" s="28">
        <v>0.16170000000000001</v>
      </c>
      <c r="P17" s="27">
        <v>2211.433</v>
      </c>
      <c r="Q17" s="27">
        <v>2817988.415</v>
      </c>
      <c r="R17" s="27">
        <v>27044049.793000001</v>
      </c>
      <c r="S17" s="26" t="s">
        <v>58</v>
      </c>
      <c r="T17" s="26" t="s">
        <v>502</v>
      </c>
      <c r="U17" s="26" t="s">
        <v>502</v>
      </c>
      <c r="V17" s="26" t="s">
        <v>671</v>
      </c>
      <c r="W17" s="26" t="s">
        <v>670</v>
      </c>
      <c r="X17" s="26" t="s">
        <v>482</v>
      </c>
      <c r="Y17" s="26" t="s">
        <v>536</v>
      </c>
      <c r="Z17" s="26" t="s">
        <v>526</v>
      </c>
      <c r="AA17" s="26" t="s">
        <v>535</v>
      </c>
      <c r="AB17" s="26" t="s">
        <v>485</v>
      </c>
      <c r="AC17" s="26" t="s">
        <v>534</v>
      </c>
      <c r="AD17" s="26" t="s">
        <v>599</v>
      </c>
    </row>
    <row r="18" spans="1:30" s="39" customFormat="1" x14ac:dyDescent="0.25">
      <c r="A18" s="38">
        <v>1</v>
      </c>
      <c r="B18" s="38">
        <v>2017</v>
      </c>
      <c r="C18" s="38">
        <v>6021</v>
      </c>
      <c r="D18" s="38" t="s">
        <v>13</v>
      </c>
      <c r="E18" s="39" t="s">
        <v>65</v>
      </c>
      <c r="F18" s="38" t="s">
        <v>769</v>
      </c>
      <c r="G18" s="37">
        <v>446.4</v>
      </c>
      <c r="H18" s="36">
        <v>1980</v>
      </c>
      <c r="I18" s="35">
        <v>2025</v>
      </c>
      <c r="J18" s="34" t="s">
        <v>734</v>
      </c>
      <c r="K18" s="68">
        <v>8340.86</v>
      </c>
      <c r="L18" s="68">
        <v>3002868.3</v>
      </c>
      <c r="M18" s="68">
        <v>673.6</v>
      </c>
      <c r="N18" s="70">
        <f>M18*2000/R18</f>
        <v>4.4628725508260005E-2</v>
      </c>
      <c r="O18" s="69">
        <v>0.2457</v>
      </c>
      <c r="P18" s="68">
        <v>3783.5079999999998</v>
      </c>
      <c r="Q18" s="68">
        <v>3165996.1409999998</v>
      </c>
      <c r="R18" s="68">
        <v>30186835.601</v>
      </c>
      <c r="S18" s="39" t="s">
        <v>64</v>
      </c>
      <c r="T18" s="39" t="s">
        <v>683</v>
      </c>
      <c r="U18" s="39" t="s">
        <v>579</v>
      </c>
      <c r="V18" s="39" t="s">
        <v>578</v>
      </c>
      <c r="W18" s="39" t="s">
        <v>577</v>
      </c>
      <c r="X18" s="39" t="s">
        <v>482</v>
      </c>
      <c r="Y18" s="39" t="s">
        <v>536</v>
      </c>
      <c r="Z18" s="39" t="s">
        <v>475</v>
      </c>
      <c r="AA18" s="39" t="s">
        <v>570</v>
      </c>
      <c r="AB18" s="39" t="s">
        <v>485</v>
      </c>
      <c r="AC18" s="39" t="s">
        <v>534</v>
      </c>
    </row>
    <row r="19" spans="1:30" x14ac:dyDescent="0.25">
      <c r="A19" s="38">
        <v>1</v>
      </c>
      <c r="B19" s="38">
        <v>2017</v>
      </c>
      <c r="C19" s="38">
        <v>492</v>
      </c>
      <c r="D19" s="38" t="s">
        <v>13</v>
      </c>
      <c r="E19" s="39" t="s">
        <v>105</v>
      </c>
      <c r="F19" s="38">
        <v>5</v>
      </c>
      <c r="G19" s="44"/>
      <c r="H19" s="43"/>
      <c r="I19" s="35">
        <v>2017</v>
      </c>
      <c r="J19" s="34" t="s">
        <v>742</v>
      </c>
      <c r="N19" s="55"/>
    </row>
    <row r="20" spans="1:30" x14ac:dyDescent="0.25">
      <c r="A20" s="32">
        <v>1</v>
      </c>
      <c r="B20" s="32">
        <v>2017</v>
      </c>
      <c r="C20" s="32">
        <v>527</v>
      </c>
      <c r="D20" s="32" t="s">
        <v>13</v>
      </c>
      <c r="E20" s="26" t="s">
        <v>768</v>
      </c>
      <c r="F20" s="32">
        <v>1</v>
      </c>
      <c r="G20" s="44">
        <v>79.3</v>
      </c>
      <c r="H20" s="43">
        <v>1991</v>
      </c>
      <c r="I20" s="42">
        <v>2022</v>
      </c>
      <c r="J20" s="40" t="s">
        <v>734</v>
      </c>
      <c r="K20" s="27">
        <v>1272.45</v>
      </c>
      <c r="L20" s="27">
        <v>101250.09</v>
      </c>
      <c r="M20" s="27">
        <v>153.33799999999999</v>
      </c>
      <c r="N20" s="55">
        <f t="shared" ref="N20:N29" si="0">M20*2000/R20</f>
        <v>0.23031430175129058</v>
      </c>
      <c r="O20" s="28">
        <v>0.30549999999999999</v>
      </c>
      <c r="P20" s="27">
        <v>212.16399999999999</v>
      </c>
      <c r="Q20" s="27">
        <v>136310.42600000001</v>
      </c>
      <c r="R20" s="27">
        <v>1331554.3049999999</v>
      </c>
      <c r="S20" s="26" t="s">
        <v>767</v>
      </c>
      <c r="T20" s="26" t="s">
        <v>579</v>
      </c>
      <c r="U20" s="26" t="s">
        <v>579</v>
      </c>
      <c r="V20" s="26" t="s">
        <v>578</v>
      </c>
      <c r="W20" s="26" t="s">
        <v>577</v>
      </c>
      <c r="X20" s="26" t="s">
        <v>766</v>
      </c>
      <c r="Y20" s="26" t="s">
        <v>536</v>
      </c>
      <c r="Z20" s="26" t="s">
        <v>525</v>
      </c>
      <c r="AA20" s="26" t="s">
        <v>765</v>
      </c>
      <c r="AB20" s="26" t="s">
        <v>474</v>
      </c>
      <c r="AC20" s="26" t="s">
        <v>534</v>
      </c>
    </row>
    <row r="21" spans="1:30" x14ac:dyDescent="0.25">
      <c r="A21" s="32">
        <v>1</v>
      </c>
      <c r="B21" s="32">
        <v>2017</v>
      </c>
      <c r="C21" s="32">
        <v>477</v>
      </c>
      <c r="D21" s="32" t="s">
        <v>13</v>
      </c>
      <c r="E21" s="26" t="s">
        <v>764</v>
      </c>
      <c r="F21" s="32">
        <v>5</v>
      </c>
      <c r="G21" s="44">
        <v>191.7</v>
      </c>
      <c r="H21" s="43">
        <v>1964</v>
      </c>
      <c r="I21" s="42">
        <v>2017</v>
      </c>
      <c r="J21" s="40" t="s">
        <v>742</v>
      </c>
      <c r="K21" s="27">
        <v>1811.35</v>
      </c>
      <c r="L21" s="27">
        <v>234266.59</v>
      </c>
      <c r="M21" s="27">
        <v>168.82300000000001</v>
      </c>
      <c r="N21" s="55">
        <f t="shared" si="0"/>
        <v>0.16093053495034057</v>
      </c>
      <c r="O21" s="28">
        <v>0.2777</v>
      </c>
      <c r="P21" s="27">
        <v>299.38799999999998</v>
      </c>
      <c r="Q21" s="27">
        <v>215264.69699999999</v>
      </c>
      <c r="R21" s="27">
        <v>2098085.3640000001</v>
      </c>
      <c r="S21" s="26" t="s">
        <v>763</v>
      </c>
      <c r="T21" s="26" t="s">
        <v>502</v>
      </c>
      <c r="U21" s="26" t="s">
        <v>502</v>
      </c>
      <c r="V21" s="26" t="s">
        <v>762</v>
      </c>
      <c r="W21" s="26" t="s">
        <v>761</v>
      </c>
      <c r="X21" s="26" t="s">
        <v>491</v>
      </c>
      <c r="Y21" s="26" t="s">
        <v>536</v>
      </c>
      <c r="Z21" s="26" t="s">
        <v>526</v>
      </c>
      <c r="AA21" s="26" t="s">
        <v>535</v>
      </c>
      <c r="AB21" s="26" t="s">
        <v>588</v>
      </c>
      <c r="AC21" s="26" t="s">
        <v>534</v>
      </c>
    </row>
    <row r="22" spans="1:30" x14ac:dyDescent="0.25">
      <c r="A22" s="32">
        <v>1</v>
      </c>
      <c r="B22" s="32">
        <v>2017</v>
      </c>
      <c r="C22" s="32">
        <v>6076</v>
      </c>
      <c r="D22" s="32" t="s">
        <v>379</v>
      </c>
      <c r="E22" s="26" t="s">
        <v>595</v>
      </c>
      <c r="F22" s="32">
        <v>1</v>
      </c>
      <c r="G22" s="44">
        <v>358</v>
      </c>
      <c r="H22" s="43">
        <v>1975</v>
      </c>
      <c r="I22" s="42">
        <v>2022</v>
      </c>
      <c r="J22" s="40" t="s">
        <v>734</v>
      </c>
      <c r="K22" s="27">
        <v>6787.75</v>
      </c>
      <c r="L22" s="27">
        <v>1792272.15</v>
      </c>
      <c r="M22" s="27">
        <v>1936.412</v>
      </c>
      <c r="N22" s="55">
        <f t="shared" si="0"/>
        <v>0.20870665225074675</v>
      </c>
      <c r="O22" s="28">
        <v>0.34350000000000003</v>
      </c>
      <c r="P22" s="27">
        <v>3236.239</v>
      </c>
      <c r="Q22" s="27">
        <v>1945021.754</v>
      </c>
      <c r="R22" s="27">
        <v>18556303.588</v>
      </c>
      <c r="S22" s="26" t="s">
        <v>593</v>
      </c>
      <c r="T22" s="26" t="s">
        <v>760</v>
      </c>
      <c r="U22" s="26" t="s">
        <v>591</v>
      </c>
      <c r="V22" s="26" t="s">
        <v>597</v>
      </c>
      <c r="W22" s="26" t="s">
        <v>596</v>
      </c>
      <c r="X22" s="26" t="s">
        <v>491</v>
      </c>
      <c r="Y22" s="26" t="s">
        <v>536</v>
      </c>
      <c r="AA22" s="26" t="s">
        <v>560</v>
      </c>
      <c r="AB22" s="26" t="s">
        <v>552</v>
      </c>
      <c r="AC22" s="26" t="s">
        <v>581</v>
      </c>
      <c r="AD22" s="26" t="s">
        <v>580</v>
      </c>
    </row>
    <row r="23" spans="1:30" x14ac:dyDescent="0.25">
      <c r="A23" s="32">
        <v>1</v>
      </c>
      <c r="B23" s="32">
        <v>2017</v>
      </c>
      <c r="C23" s="32">
        <v>6076</v>
      </c>
      <c r="D23" s="32" t="s">
        <v>379</v>
      </c>
      <c r="E23" s="26" t="s">
        <v>595</v>
      </c>
      <c r="F23" s="32">
        <v>2</v>
      </c>
      <c r="G23" s="44">
        <v>358</v>
      </c>
      <c r="H23" s="43">
        <v>1976</v>
      </c>
      <c r="I23" s="42">
        <v>2022</v>
      </c>
      <c r="J23" s="40" t="s">
        <v>734</v>
      </c>
      <c r="K23" s="27">
        <v>8042.93</v>
      </c>
      <c r="L23" s="27">
        <v>2180091.2000000002</v>
      </c>
      <c r="M23" s="27">
        <v>2526.0659999999998</v>
      </c>
      <c r="N23" s="55">
        <f t="shared" si="0"/>
        <v>0.21663348115474845</v>
      </c>
      <c r="O23" s="28">
        <v>0.1588</v>
      </c>
      <c r="P23" s="27">
        <v>1890.3140000000001</v>
      </c>
      <c r="Q23" s="27">
        <v>2445266.577</v>
      </c>
      <c r="R23" s="27">
        <v>23321104.259</v>
      </c>
      <c r="S23" s="26" t="s">
        <v>593</v>
      </c>
      <c r="T23" s="26" t="s">
        <v>760</v>
      </c>
      <c r="U23" s="26" t="s">
        <v>591</v>
      </c>
      <c r="V23" s="26" t="s">
        <v>590</v>
      </c>
      <c r="W23" s="26" t="s">
        <v>589</v>
      </c>
      <c r="X23" s="26" t="s">
        <v>491</v>
      </c>
      <c r="Y23" s="26" t="s">
        <v>536</v>
      </c>
      <c r="AA23" s="26" t="s">
        <v>560</v>
      </c>
      <c r="AB23" s="26" t="s">
        <v>552</v>
      </c>
      <c r="AC23" s="26" t="s">
        <v>581</v>
      </c>
      <c r="AD23" s="26" t="s">
        <v>580</v>
      </c>
    </row>
    <row r="24" spans="1:30" x14ac:dyDescent="0.25">
      <c r="A24" s="32">
        <v>1</v>
      </c>
      <c r="B24" s="32">
        <v>2017</v>
      </c>
      <c r="C24" s="32">
        <v>2451</v>
      </c>
      <c r="D24" s="32" t="s">
        <v>46</v>
      </c>
      <c r="E24" s="26" t="s">
        <v>51</v>
      </c>
      <c r="F24" s="32">
        <v>1</v>
      </c>
      <c r="G24" s="44">
        <v>369</v>
      </c>
      <c r="H24" s="43">
        <v>1976</v>
      </c>
      <c r="I24" s="42">
        <v>2022</v>
      </c>
      <c r="J24" s="40" t="s">
        <v>759</v>
      </c>
      <c r="K24" s="27">
        <v>7892.69</v>
      </c>
      <c r="L24" s="27">
        <v>2481790.4300000002</v>
      </c>
      <c r="M24" s="27">
        <v>518.79899999999998</v>
      </c>
      <c r="N24" s="55">
        <f t="shared" si="0"/>
        <v>4.0384664622157576E-2</v>
      </c>
      <c r="O24" s="28">
        <v>0.22120000000000001</v>
      </c>
      <c r="P24" s="27">
        <v>2869.4690000000001</v>
      </c>
      <c r="Q24" s="27">
        <v>2694588.6269999999</v>
      </c>
      <c r="R24" s="27">
        <v>25692871.532000002</v>
      </c>
      <c r="S24" s="26" t="s">
        <v>400</v>
      </c>
      <c r="T24" s="26" t="s">
        <v>757</v>
      </c>
      <c r="U24" s="26" t="s">
        <v>753</v>
      </c>
      <c r="V24" s="26" t="s">
        <v>752</v>
      </c>
      <c r="W24" s="26" t="s">
        <v>751</v>
      </c>
      <c r="X24" s="26" t="s">
        <v>482</v>
      </c>
      <c r="Y24" s="26" t="s">
        <v>536</v>
      </c>
      <c r="AA24" s="26" t="s">
        <v>570</v>
      </c>
      <c r="AB24" s="26" t="s">
        <v>758</v>
      </c>
      <c r="AC24" s="26" t="s">
        <v>563</v>
      </c>
    </row>
    <row r="25" spans="1:30" x14ac:dyDescent="0.25">
      <c r="A25" s="32">
        <v>1</v>
      </c>
      <c r="B25" s="32">
        <v>2017</v>
      </c>
      <c r="C25" s="32">
        <v>2451</v>
      </c>
      <c r="D25" s="32" t="s">
        <v>46</v>
      </c>
      <c r="E25" s="26" t="s">
        <v>51</v>
      </c>
      <c r="F25" s="32">
        <v>2</v>
      </c>
      <c r="G25" s="44">
        <v>369</v>
      </c>
      <c r="H25" s="43">
        <v>1973</v>
      </c>
      <c r="I25" s="42">
        <v>2017</v>
      </c>
      <c r="J25" s="40" t="s">
        <v>742</v>
      </c>
      <c r="K25" s="27">
        <v>7082.49</v>
      </c>
      <c r="L25" s="27">
        <v>2172695.2599999998</v>
      </c>
      <c r="M25" s="27">
        <v>461.71600000000001</v>
      </c>
      <c r="N25" s="55">
        <f t="shared" si="0"/>
        <v>4.0772314575360118E-2</v>
      </c>
      <c r="O25" s="28">
        <v>0.27610000000000001</v>
      </c>
      <c r="P25" s="27">
        <v>3208.4409999999998</v>
      </c>
      <c r="Q25" s="27">
        <v>2374021.5320000001</v>
      </c>
      <c r="R25" s="27">
        <v>22648505.723000001</v>
      </c>
      <c r="S25" s="26" t="s">
        <v>400</v>
      </c>
      <c r="T25" s="26" t="s">
        <v>757</v>
      </c>
      <c r="U25" s="26" t="s">
        <v>753</v>
      </c>
      <c r="V25" s="26" t="s">
        <v>752</v>
      </c>
      <c r="W25" s="26" t="s">
        <v>751</v>
      </c>
      <c r="X25" s="26" t="s">
        <v>482</v>
      </c>
      <c r="Y25" s="26" t="s">
        <v>536</v>
      </c>
      <c r="AA25" s="26" t="s">
        <v>570</v>
      </c>
      <c r="AB25" s="26" t="s">
        <v>490</v>
      </c>
      <c r="AC25" s="26" t="s">
        <v>563</v>
      </c>
    </row>
    <row r="26" spans="1:30" x14ac:dyDescent="0.25">
      <c r="A26" s="32">
        <v>1</v>
      </c>
      <c r="B26" s="32">
        <v>2017</v>
      </c>
      <c r="C26" s="32">
        <v>2451</v>
      </c>
      <c r="D26" s="32" t="s">
        <v>46</v>
      </c>
      <c r="E26" s="26" t="s">
        <v>51</v>
      </c>
      <c r="F26" s="32">
        <v>3</v>
      </c>
      <c r="G26" s="44">
        <v>555</v>
      </c>
      <c r="H26" s="43">
        <v>1979</v>
      </c>
      <c r="I26" s="42">
        <v>2017</v>
      </c>
      <c r="J26" s="40" t="s">
        <v>742</v>
      </c>
      <c r="K26" s="27">
        <v>7789.63</v>
      </c>
      <c r="L26" s="27">
        <v>3489703.02</v>
      </c>
      <c r="M26" s="27">
        <v>2263.6260000000002</v>
      </c>
      <c r="N26" s="55">
        <f t="shared" si="0"/>
        <v>0.1192203895989236</v>
      </c>
      <c r="O26" s="28">
        <v>0.2757</v>
      </c>
      <c r="P26" s="27">
        <v>5378.1859999999997</v>
      </c>
      <c r="Q26" s="27">
        <v>3980652.642</v>
      </c>
      <c r="R26" s="27">
        <v>37973806.454000004</v>
      </c>
      <c r="S26" s="26" t="s">
        <v>400</v>
      </c>
      <c r="T26" s="26" t="s">
        <v>756</v>
      </c>
      <c r="U26" s="26" t="s">
        <v>753</v>
      </c>
      <c r="V26" s="26" t="s">
        <v>752</v>
      </c>
      <c r="W26" s="26" t="s">
        <v>751</v>
      </c>
      <c r="X26" s="26" t="s">
        <v>482</v>
      </c>
      <c r="Y26" s="26" t="s">
        <v>536</v>
      </c>
      <c r="AA26" s="26" t="s">
        <v>570</v>
      </c>
      <c r="AB26" s="26" t="s">
        <v>485</v>
      </c>
      <c r="AC26" s="26" t="s">
        <v>750</v>
      </c>
    </row>
    <row r="27" spans="1:30" x14ac:dyDescent="0.25">
      <c r="A27" s="32">
        <v>1</v>
      </c>
      <c r="B27" s="32">
        <v>2017</v>
      </c>
      <c r="C27" s="32">
        <v>2451</v>
      </c>
      <c r="D27" s="32" t="s">
        <v>46</v>
      </c>
      <c r="E27" s="26" t="s">
        <v>51</v>
      </c>
      <c r="F27" s="32">
        <v>4</v>
      </c>
      <c r="G27" s="44">
        <v>555</v>
      </c>
      <c r="H27" s="43">
        <v>1982</v>
      </c>
      <c r="I27" s="42">
        <v>2022</v>
      </c>
      <c r="J27" s="40" t="s">
        <v>755</v>
      </c>
      <c r="K27" s="27">
        <v>8160.42</v>
      </c>
      <c r="L27" s="27">
        <v>3833600.13</v>
      </c>
      <c r="M27" s="27">
        <v>1280.9449999999999</v>
      </c>
      <c r="N27" s="55">
        <f t="shared" si="0"/>
        <v>6.0908063840513053E-2</v>
      </c>
      <c r="O27" s="28">
        <v>0.2223</v>
      </c>
      <c r="P27" s="27">
        <v>4724.7030000000004</v>
      </c>
      <c r="Q27" s="27">
        <v>4411438.6370000001</v>
      </c>
      <c r="R27" s="27">
        <v>42061589.853</v>
      </c>
      <c r="S27" s="26" t="s">
        <v>400</v>
      </c>
      <c r="T27" s="26" t="s">
        <v>754</v>
      </c>
      <c r="U27" s="26" t="s">
        <v>753</v>
      </c>
      <c r="V27" s="26" t="s">
        <v>752</v>
      </c>
      <c r="W27" s="26" t="s">
        <v>751</v>
      </c>
      <c r="X27" s="26" t="s">
        <v>482</v>
      </c>
      <c r="Y27" s="26" t="s">
        <v>536</v>
      </c>
      <c r="AA27" s="26" t="s">
        <v>570</v>
      </c>
      <c r="AB27" s="26" t="s">
        <v>485</v>
      </c>
      <c r="AC27" s="26" t="s">
        <v>750</v>
      </c>
    </row>
    <row r="28" spans="1:30" x14ac:dyDescent="0.25">
      <c r="A28" s="32">
        <v>1</v>
      </c>
      <c r="B28" s="32">
        <v>2017</v>
      </c>
      <c r="C28" s="32">
        <v>8224</v>
      </c>
      <c r="D28" s="32" t="s">
        <v>424</v>
      </c>
      <c r="E28" s="26" t="s">
        <v>748</v>
      </c>
      <c r="F28" s="32">
        <v>1</v>
      </c>
      <c r="G28" s="44">
        <v>277.2</v>
      </c>
      <c r="H28" s="43">
        <v>1981</v>
      </c>
      <c r="I28" s="42">
        <v>2025</v>
      </c>
      <c r="J28" s="40" t="s">
        <v>749</v>
      </c>
      <c r="K28" s="27">
        <v>2326.96</v>
      </c>
      <c r="L28" s="27">
        <v>353877.45</v>
      </c>
      <c r="M28" s="27">
        <v>1232.4100000000001</v>
      </c>
      <c r="N28" s="55">
        <f t="shared" si="0"/>
        <v>0.75744490754894023</v>
      </c>
      <c r="O28" s="28">
        <v>0.3654</v>
      </c>
      <c r="P28" s="27">
        <v>587.20399999999995</v>
      </c>
      <c r="Q28" s="27">
        <v>341292.09100000001</v>
      </c>
      <c r="R28" s="27">
        <v>3254124.4589999998</v>
      </c>
      <c r="S28" s="26" t="s">
        <v>746</v>
      </c>
      <c r="T28" s="26" t="s">
        <v>745</v>
      </c>
      <c r="U28" s="26" t="s">
        <v>479</v>
      </c>
      <c r="V28" s="26" t="s">
        <v>739</v>
      </c>
      <c r="W28" s="26" t="s">
        <v>744</v>
      </c>
      <c r="X28" s="26" t="s">
        <v>482</v>
      </c>
      <c r="Y28" s="26" t="s">
        <v>536</v>
      </c>
      <c r="AB28" s="26" t="s">
        <v>569</v>
      </c>
      <c r="AC28" s="26" t="s">
        <v>534</v>
      </c>
    </row>
    <row r="29" spans="1:30" x14ac:dyDescent="0.25">
      <c r="A29" s="32">
        <v>1</v>
      </c>
      <c r="B29" s="32">
        <v>2017</v>
      </c>
      <c r="C29" s="32">
        <v>8224</v>
      </c>
      <c r="D29" s="32" t="s">
        <v>424</v>
      </c>
      <c r="E29" s="26" t="s">
        <v>748</v>
      </c>
      <c r="F29" s="32">
        <v>2</v>
      </c>
      <c r="G29" s="44">
        <v>289.8</v>
      </c>
      <c r="H29" s="43">
        <v>1985</v>
      </c>
      <c r="I29" s="42">
        <v>2025</v>
      </c>
      <c r="J29" s="40" t="s">
        <v>747</v>
      </c>
      <c r="K29" s="27">
        <v>2441.08</v>
      </c>
      <c r="L29" s="27">
        <v>403651.71</v>
      </c>
      <c r="M29" s="27">
        <v>355.52600000000001</v>
      </c>
      <c r="N29" s="55">
        <f t="shared" si="0"/>
        <v>0.16950331887923645</v>
      </c>
      <c r="O29" s="28">
        <v>0.29720000000000002</v>
      </c>
      <c r="P29" s="27">
        <v>674.47900000000004</v>
      </c>
      <c r="Q29" s="27">
        <v>439961.59999999998</v>
      </c>
      <c r="R29" s="27">
        <v>4194914.9119999995</v>
      </c>
      <c r="S29" s="26" t="s">
        <v>746</v>
      </c>
      <c r="T29" s="26" t="s">
        <v>745</v>
      </c>
      <c r="U29" s="26" t="s">
        <v>479</v>
      </c>
      <c r="V29" s="26" t="s">
        <v>739</v>
      </c>
      <c r="W29" s="26" t="s">
        <v>744</v>
      </c>
      <c r="X29" s="26" t="s">
        <v>482</v>
      </c>
      <c r="Y29" s="26" t="s">
        <v>536</v>
      </c>
      <c r="AA29" s="26" t="s">
        <v>535</v>
      </c>
      <c r="AB29" s="26" t="s">
        <v>569</v>
      </c>
      <c r="AC29" s="26" t="s">
        <v>534</v>
      </c>
    </row>
    <row r="30" spans="1:30" s="39" customFormat="1" x14ac:dyDescent="0.25">
      <c r="A30" s="38"/>
      <c r="B30" s="38">
        <v>2017</v>
      </c>
      <c r="C30" s="38">
        <v>2324</v>
      </c>
      <c r="D30" s="38" t="s">
        <v>424</v>
      </c>
      <c r="E30" s="39" t="s">
        <v>743</v>
      </c>
      <c r="F30" s="38">
        <v>1</v>
      </c>
      <c r="G30" s="37"/>
      <c r="H30" s="36"/>
      <c r="I30" s="35">
        <v>2015</v>
      </c>
      <c r="J30" s="34" t="s">
        <v>742</v>
      </c>
      <c r="K30" s="68"/>
      <c r="L30" s="68"/>
      <c r="M30" s="68"/>
      <c r="N30" s="70"/>
      <c r="O30" s="69"/>
      <c r="P30" s="68"/>
      <c r="Q30" s="68"/>
      <c r="R30" s="68"/>
    </row>
    <row r="31" spans="1:30" s="39" customFormat="1" x14ac:dyDescent="0.25">
      <c r="A31" s="38"/>
      <c r="B31" s="38">
        <v>2017</v>
      </c>
      <c r="C31" s="38">
        <v>2324</v>
      </c>
      <c r="D31" s="38" t="s">
        <v>424</v>
      </c>
      <c r="E31" s="39" t="s">
        <v>743</v>
      </c>
      <c r="F31" s="38">
        <v>2</v>
      </c>
      <c r="G31" s="37"/>
      <c r="H31" s="36"/>
      <c r="I31" s="35">
        <v>2015</v>
      </c>
      <c r="J31" s="34" t="s">
        <v>742</v>
      </c>
      <c r="K31" s="68"/>
      <c r="L31" s="68"/>
      <c r="M31" s="68"/>
      <c r="N31" s="70"/>
      <c r="O31" s="69"/>
      <c r="P31" s="68"/>
      <c r="Q31" s="68"/>
      <c r="R31" s="68"/>
    </row>
    <row r="32" spans="1:30" s="39" customFormat="1" x14ac:dyDescent="0.25">
      <c r="A32" s="38"/>
      <c r="B32" s="38">
        <v>2017</v>
      </c>
      <c r="C32" s="38">
        <v>2324</v>
      </c>
      <c r="D32" s="38" t="s">
        <v>424</v>
      </c>
      <c r="E32" s="39" t="s">
        <v>743</v>
      </c>
      <c r="F32" s="38">
        <v>3</v>
      </c>
      <c r="G32" s="37"/>
      <c r="H32" s="36"/>
      <c r="I32" s="35">
        <v>2015</v>
      </c>
      <c r="J32" s="34" t="s">
        <v>742</v>
      </c>
      <c r="K32" s="68"/>
      <c r="L32" s="68"/>
      <c r="M32" s="68"/>
      <c r="N32" s="70"/>
      <c r="O32" s="69"/>
      <c r="P32" s="68"/>
      <c r="Q32" s="68"/>
      <c r="R32" s="68"/>
    </row>
    <row r="33" spans="1:30" x14ac:dyDescent="0.25">
      <c r="A33" s="32">
        <v>1</v>
      </c>
      <c r="B33" s="32">
        <v>2017</v>
      </c>
      <c r="C33" s="32">
        <v>2324</v>
      </c>
      <c r="D33" s="32" t="s">
        <v>424</v>
      </c>
      <c r="E33" s="26" t="s">
        <v>743</v>
      </c>
      <c r="F33" s="32">
        <v>4</v>
      </c>
      <c r="G33" s="44">
        <v>294.8</v>
      </c>
      <c r="H33" s="43">
        <v>1983</v>
      </c>
      <c r="I33" s="42">
        <v>2017</v>
      </c>
      <c r="J33" s="40" t="s">
        <v>742</v>
      </c>
      <c r="K33" s="27">
        <v>1631.87</v>
      </c>
      <c r="L33" s="27">
        <v>292771.71000000002</v>
      </c>
      <c r="M33" s="27">
        <v>167.637</v>
      </c>
      <c r="N33" s="55">
        <f t="shared" ref="N33:N46" si="1">M33*2000/R33</f>
        <v>9.1933364319427613E-2</v>
      </c>
      <c r="O33" s="28">
        <v>0.2203</v>
      </c>
      <c r="P33" s="27">
        <v>389.37599999999998</v>
      </c>
      <c r="Q33" s="27">
        <v>382487.19199999998</v>
      </c>
      <c r="R33" s="27">
        <v>3646924.0789999999</v>
      </c>
      <c r="S33" s="26" t="s">
        <v>741</v>
      </c>
      <c r="T33" s="26" t="s">
        <v>740</v>
      </c>
      <c r="U33" s="26" t="s">
        <v>740</v>
      </c>
      <c r="V33" s="26" t="s">
        <v>739</v>
      </c>
      <c r="W33" s="26" t="s">
        <v>738</v>
      </c>
      <c r="X33" s="26" t="s">
        <v>482</v>
      </c>
      <c r="Y33" s="26" t="s">
        <v>536</v>
      </c>
      <c r="AA33" s="26" t="s">
        <v>553</v>
      </c>
      <c r="AB33" s="26" t="s">
        <v>485</v>
      </c>
      <c r="AC33" s="26" t="s">
        <v>534</v>
      </c>
    </row>
    <row r="34" spans="1:30" x14ac:dyDescent="0.25">
      <c r="A34" s="32">
        <v>1</v>
      </c>
      <c r="B34" s="32">
        <v>2017</v>
      </c>
      <c r="C34" s="32">
        <v>6106</v>
      </c>
      <c r="D34" s="32" t="s">
        <v>737</v>
      </c>
      <c r="E34" s="26" t="s">
        <v>736</v>
      </c>
      <c r="F34" s="32" t="s">
        <v>735</v>
      </c>
      <c r="G34" s="44">
        <v>642.20000000000005</v>
      </c>
      <c r="H34" s="43">
        <v>1980</v>
      </c>
      <c r="I34" s="42">
        <v>2021</v>
      </c>
      <c r="J34" s="40" t="s">
        <v>734</v>
      </c>
      <c r="K34" s="27">
        <v>3963.76</v>
      </c>
      <c r="L34" s="27">
        <v>1844055.75</v>
      </c>
      <c r="M34" s="27">
        <v>3278.0590000000002</v>
      </c>
      <c r="N34" s="55">
        <f t="shared" si="1"/>
        <v>0.36694271761316133</v>
      </c>
      <c r="O34" s="28">
        <v>0.19969999999999999</v>
      </c>
      <c r="P34" s="27">
        <v>1838.3820000000001</v>
      </c>
      <c r="Q34" s="27">
        <v>1873878.0209999999</v>
      </c>
      <c r="R34" s="27">
        <v>17866870.454999998</v>
      </c>
      <c r="S34" s="26" t="s">
        <v>733</v>
      </c>
      <c r="T34" s="26" t="s">
        <v>732</v>
      </c>
      <c r="U34" s="26" t="s">
        <v>731</v>
      </c>
      <c r="V34" s="26" t="s">
        <v>730</v>
      </c>
      <c r="W34" s="26" t="s">
        <v>729</v>
      </c>
      <c r="X34" s="26" t="s">
        <v>482</v>
      </c>
      <c r="Y34" s="26" t="s">
        <v>536</v>
      </c>
      <c r="AA34" s="26" t="s">
        <v>728</v>
      </c>
      <c r="AB34" s="26" t="s">
        <v>569</v>
      </c>
      <c r="AC34" s="26" t="s">
        <v>546</v>
      </c>
      <c r="AD34" s="26" t="s">
        <v>697</v>
      </c>
    </row>
    <row r="35" spans="1:30" x14ac:dyDescent="0.25">
      <c r="A35" s="32">
        <v>1</v>
      </c>
      <c r="B35" s="32">
        <v>2017</v>
      </c>
      <c r="C35" s="32">
        <v>6481</v>
      </c>
      <c r="D35" s="32" t="s">
        <v>43</v>
      </c>
      <c r="E35" s="26" t="s">
        <v>726</v>
      </c>
      <c r="F35" s="32" t="s">
        <v>727</v>
      </c>
      <c r="G35" s="44">
        <v>820</v>
      </c>
      <c r="H35" s="43">
        <v>1986</v>
      </c>
      <c r="I35" s="42">
        <v>2025</v>
      </c>
      <c r="J35" s="40" t="s">
        <v>724</v>
      </c>
      <c r="K35" s="27">
        <v>8109.25</v>
      </c>
      <c r="L35" s="27">
        <v>4694901.25</v>
      </c>
      <c r="M35" s="27">
        <v>1227.624</v>
      </c>
      <c r="N35" s="55">
        <f t="shared" si="1"/>
        <v>5.8768812388046814E-2</v>
      </c>
      <c r="O35" s="28">
        <v>0.2404</v>
      </c>
      <c r="P35" s="27">
        <v>5231.43</v>
      </c>
      <c r="Q35" s="27">
        <v>4286428.9000000004</v>
      </c>
      <c r="R35" s="27">
        <v>41778077.524999999</v>
      </c>
      <c r="S35" s="26" t="s">
        <v>723</v>
      </c>
      <c r="T35" s="26" t="s">
        <v>722</v>
      </c>
      <c r="U35" s="26" t="s">
        <v>721</v>
      </c>
      <c r="V35" s="26" t="s">
        <v>720</v>
      </c>
      <c r="W35" s="26" t="s">
        <v>719</v>
      </c>
      <c r="X35" s="26" t="s">
        <v>482</v>
      </c>
      <c r="Y35" s="26" t="s">
        <v>536</v>
      </c>
      <c r="AA35" s="26" t="s">
        <v>570</v>
      </c>
      <c r="AB35" s="26" t="s">
        <v>569</v>
      </c>
      <c r="AC35" s="26" t="s">
        <v>534</v>
      </c>
    </row>
    <row r="36" spans="1:30" x14ac:dyDescent="0.25">
      <c r="A36" s="32">
        <v>1</v>
      </c>
      <c r="B36" s="32">
        <v>2017</v>
      </c>
      <c r="C36" s="32">
        <v>6481</v>
      </c>
      <c r="D36" s="32" t="s">
        <v>43</v>
      </c>
      <c r="E36" s="26" t="s">
        <v>726</v>
      </c>
      <c r="F36" s="32" t="s">
        <v>725</v>
      </c>
      <c r="G36" s="44">
        <v>820</v>
      </c>
      <c r="H36" s="43">
        <v>1987</v>
      </c>
      <c r="I36" s="42">
        <v>2025</v>
      </c>
      <c r="J36" s="40" t="s">
        <v>724</v>
      </c>
      <c r="K36" s="27">
        <v>7531.25</v>
      </c>
      <c r="L36" s="27">
        <v>4330608.25</v>
      </c>
      <c r="M36" s="27">
        <v>1255.992</v>
      </c>
      <c r="N36" s="55">
        <f t="shared" si="1"/>
        <v>6.2912915164622468E-2</v>
      </c>
      <c r="O36" s="28">
        <v>0.2114</v>
      </c>
      <c r="P36" s="27">
        <v>4378.2619999999997</v>
      </c>
      <c r="Q36" s="27">
        <v>4096604.0750000002</v>
      </c>
      <c r="R36" s="27">
        <v>39927954.274999999</v>
      </c>
      <c r="S36" s="26" t="s">
        <v>723</v>
      </c>
      <c r="T36" s="26" t="s">
        <v>722</v>
      </c>
      <c r="U36" s="26" t="s">
        <v>721</v>
      </c>
      <c r="V36" s="26" t="s">
        <v>720</v>
      </c>
      <c r="W36" s="26" t="s">
        <v>719</v>
      </c>
      <c r="X36" s="26" t="s">
        <v>482</v>
      </c>
      <c r="Y36" s="26" t="s">
        <v>536</v>
      </c>
      <c r="AA36" s="26" t="s">
        <v>570</v>
      </c>
      <c r="AB36" s="26" t="s">
        <v>569</v>
      </c>
      <c r="AC36" s="26" t="s">
        <v>534</v>
      </c>
    </row>
    <row r="37" spans="1:30" x14ac:dyDescent="0.25">
      <c r="A37" s="32">
        <v>1</v>
      </c>
      <c r="B37" s="32">
        <v>2017</v>
      </c>
      <c r="C37" s="32">
        <v>3845</v>
      </c>
      <c r="D37" s="32" t="s">
        <v>714</v>
      </c>
      <c r="E37" s="26" t="s">
        <v>713</v>
      </c>
      <c r="F37" s="32" t="s">
        <v>718</v>
      </c>
      <c r="G37" s="44">
        <v>729.9</v>
      </c>
      <c r="H37" s="43">
        <v>1972</v>
      </c>
      <c r="I37" s="42">
        <v>2021</v>
      </c>
      <c r="J37" s="40" t="s">
        <v>717</v>
      </c>
      <c r="K37" s="27">
        <v>4259.51</v>
      </c>
      <c r="L37" s="27">
        <v>2578966.0299999998</v>
      </c>
      <c r="M37" s="27">
        <v>749.86599999999999</v>
      </c>
      <c r="N37" s="55">
        <f t="shared" si="1"/>
        <v>5.4286671903189122E-2</v>
      </c>
      <c r="O37" s="28">
        <v>0.2009</v>
      </c>
      <c r="P37" s="27">
        <v>2774.42</v>
      </c>
      <c r="Q37" s="27">
        <v>2897433.0150000001</v>
      </c>
      <c r="R37" s="27">
        <v>27626154.771000002</v>
      </c>
      <c r="S37" s="26" t="s">
        <v>710</v>
      </c>
      <c r="T37" s="26" t="s">
        <v>709</v>
      </c>
      <c r="U37" s="26" t="s">
        <v>709</v>
      </c>
      <c r="V37" s="26" t="s">
        <v>716</v>
      </c>
      <c r="W37" s="26" t="s">
        <v>715</v>
      </c>
      <c r="X37" s="26" t="s">
        <v>491</v>
      </c>
      <c r="Y37" s="26" t="s">
        <v>536</v>
      </c>
      <c r="AA37" s="26" t="s">
        <v>570</v>
      </c>
      <c r="AB37" s="26" t="s">
        <v>588</v>
      </c>
      <c r="AC37" s="26" t="s">
        <v>706</v>
      </c>
    </row>
    <row r="38" spans="1:30" x14ac:dyDescent="0.25">
      <c r="A38" s="32">
        <v>1</v>
      </c>
      <c r="B38" s="32">
        <v>2017</v>
      </c>
      <c r="C38" s="32">
        <v>3845</v>
      </c>
      <c r="D38" s="32" t="s">
        <v>714</v>
      </c>
      <c r="E38" s="26" t="s">
        <v>713</v>
      </c>
      <c r="F38" s="32" t="s">
        <v>712</v>
      </c>
      <c r="G38" s="44">
        <v>729.9</v>
      </c>
      <c r="H38" s="43">
        <v>1973</v>
      </c>
      <c r="I38" s="42">
        <v>2026</v>
      </c>
      <c r="J38" s="40" t="s">
        <v>711</v>
      </c>
      <c r="K38" s="27">
        <v>5429.3</v>
      </c>
      <c r="L38" s="27">
        <v>3260321.51</v>
      </c>
      <c r="M38" s="27">
        <v>956.71199999999999</v>
      </c>
      <c r="N38" s="55">
        <f t="shared" si="1"/>
        <v>5.4730801970329944E-2</v>
      </c>
      <c r="O38" s="28">
        <v>0.1961</v>
      </c>
      <c r="P38" s="27">
        <v>3451.4409999999998</v>
      </c>
      <c r="Q38" s="27">
        <v>3666670.8319999999</v>
      </c>
      <c r="R38" s="27">
        <v>34960642.473999999</v>
      </c>
      <c r="S38" s="26" t="s">
        <v>710</v>
      </c>
      <c r="T38" s="26" t="s">
        <v>709</v>
      </c>
      <c r="U38" s="26" t="s">
        <v>709</v>
      </c>
      <c r="V38" s="26" t="s">
        <v>708</v>
      </c>
      <c r="W38" s="26" t="s">
        <v>707</v>
      </c>
      <c r="X38" s="26" t="s">
        <v>491</v>
      </c>
      <c r="Y38" s="26" t="s">
        <v>536</v>
      </c>
      <c r="AA38" s="26" t="s">
        <v>570</v>
      </c>
      <c r="AB38" s="26" t="s">
        <v>588</v>
      </c>
      <c r="AC38" s="26" t="s">
        <v>706</v>
      </c>
    </row>
    <row r="39" spans="1:30" x14ac:dyDescent="0.25">
      <c r="A39" s="32">
        <v>1</v>
      </c>
      <c r="B39" s="32">
        <v>2017</v>
      </c>
      <c r="C39" s="32">
        <v>4158</v>
      </c>
      <c r="D39" s="32" t="s">
        <v>363</v>
      </c>
      <c r="E39" s="26" t="s">
        <v>701</v>
      </c>
      <c r="F39" s="32" t="s">
        <v>705</v>
      </c>
      <c r="G39" s="44">
        <v>133.6</v>
      </c>
      <c r="H39" s="43">
        <v>1959</v>
      </c>
      <c r="I39" s="42">
        <v>2027</v>
      </c>
      <c r="J39" s="40" t="s">
        <v>565</v>
      </c>
      <c r="K39" s="27">
        <v>8334.67</v>
      </c>
      <c r="L39" s="27">
        <v>743728.64000000001</v>
      </c>
      <c r="M39" s="27">
        <v>2924.6959999999999</v>
      </c>
      <c r="N39" s="55">
        <f t="shared" si="1"/>
        <v>0.71589281725074105</v>
      </c>
      <c r="O39" s="28">
        <v>0.35909999999999997</v>
      </c>
      <c r="P39" s="27">
        <v>1477.222</v>
      </c>
      <c r="Q39" s="27">
        <v>856947.94099999999</v>
      </c>
      <c r="R39" s="27">
        <v>8170765.0350000001</v>
      </c>
      <c r="S39" s="26" t="s">
        <v>699</v>
      </c>
      <c r="T39" s="26" t="s">
        <v>539</v>
      </c>
      <c r="U39" s="26" t="s">
        <v>539</v>
      </c>
      <c r="V39" s="26" t="s">
        <v>538</v>
      </c>
      <c r="W39" s="26" t="s">
        <v>704</v>
      </c>
      <c r="X39" s="26" t="s">
        <v>482</v>
      </c>
      <c r="Y39" s="26" t="s">
        <v>536</v>
      </c>
      <c r="AC39" s="26" t="s">
        <v>546</v>
      </c>
      <c r="AD39" s="26" t="s">
        <v>599</v>
      </c>
    </row>
    <row r="40" spans="1:30" x14ac:dyDescent="0.25">
      <c r="A40" s="32">
        <v>1</v>
      </c>
      <c r="B40" s="32">
        <v>2017</v>
      </c>
      <c r="C40" s="32">
        <v>4158</v>
      </c>
      <c r="D40" s="32" t="s">
        <v>363</v>
      </c>
      <c r="E40" s="26" t="s">
        <v>701</v>
      </c>
      <c r="F40" s="32" t="s">
        <v>703</v>
      </c>
      <c r="G40" s="44">
        <v>133.6</v>
      </c>
      <c r="H40" s="43">
        <v>1961</v>
      </c>
      <c r="I40" s="42">
        <v>2027</v>
      </c>
      <c r="J40" s="40" t="s">
        <v>565</v>
      </c>
      <c r="K40" s="27">
        <v>8298.9599999999991</v>
      </c>
      <c r="L40" s="27">
        <v>777277.33</v>
      </c>
      <c r="M40" s="27">
        <v>3176.8380000000002</v>
      </c>
      <c r="N40" s="55">
        <f t="shared" si="1"/>
        <v>0.7278433049593559</v>
      </c>
      <c r="O40" s="28">
        <v>0.39429999999999998</v>
      </c>
      <c r="P40" s="27">
        <v>1750.019</v>
      </c>
      <c r="Q40" s="27">
        <v>915548.07400000002</v>
      </c>
      <c r="R40" s="27">
        <v>8729455.8550000004</v>
      </c>
      <c r="S40" s="26" t="s">
        <v>699</v>
      </c>
      <c r="T40" s="26" t="s">
        <v>539</v>
      </c>
      <c r="U40" s="26" t="s">
        <v>539</v>
      </c>
      <c r="V40" s="26" t="s">
        <v>555</v>
      </c>
      <c r="W40" s="26" t="s">
        <v>698</v>
      </c>
      <c r="X40" s="26" t="s">
        <v>482</v>
      </c>
      <c r="Y40" s="26" t="s">
        <v>536</v>
      </c>
      <c r="AC40" s="26" t="s">
        <v>546</v>
      </c>
      <c r="AD40" s="26" t="s">
        <v>599</v>
      </c>
    </row>
    <row r="41" spans="1:30" x14ac:dyDescent="0.25">
      <c r="A41" s="32">
        <v>1</v>
      </c>
      <c r="B41" s="32">
        <v>2017</v>
      </c>
      <c r="C41" s="32">
        <v>4158</v>
      </c>
      <c r="D41" s="32" t="s">
        <v>363</v>
      </c>
      <c r="E41" s="26" t="s">
        <v>701</v>
      </c>
      <c r="F41" s="32" t="s">
        <v>702</v>
      </c>
      <c r="G41" s="44">
        <v>255</v>
      </c>
      <c r="H41" s="43">
        <v>1964</v>
      </c>
      <c r="I41" s="42">
        <v>2027</v>
      </c>
      <c r="J41" s="40" t="s">
        <v>565</v>
      </c>
      <c r="K41" s="27">
        <v>7211.71</v>
      </c>
      <c r="L41" s="27">
        <v>1381807.19</v>
      </c>
      <c r="M41" s="27">
        <v>787.76599999999996</v>
      </c>
      <c r="N41" s="55">
        <f t="shared" si="1"/>
        <v>0.11097389525381691</v>
      </c>
      <c r="O41" s="28">
        <v>0.22969999999999999</v>
      </c>
      <c r="P41" s="27">
        <v>1656.299</v>
      </c>
      <c r="Q41" s="27">
        <v>1489014.4620000001</v>
      </c>
      <c r="R41" s="27">
        <v>14197320.878</v>
      </c>
      <c r="S41" s="26" t="s">
        <v>699</v>
      </c>
      <c r="T41" s="26" t="s">
        <v>539</v>
      </c>
      <c r="U41" s="26" t="s">
        <v>539</v>
      </c>
      <c r="V41" s="26" t="s">
        <v>555</v>
      </c>
      <c r="W41" s="26" t="s">
        <v>698</v>
      </c>
      <c r="X41" s="26" t="s">
        <v>482</v>
      </c>
      <c r="Y41" s="26" t="s">
        <v>536</v>
      </c>
      <c r="AA41" s="26" t="s">
        <v>535</v>
      </c>
      <c r="AB41" s="26" t="s">
        <v>485</v>
      </c>
      <c r="AC41" s="26" t="s">
        <v>534</v>
      </c>
      <c r="AD41" s="26" t="s">
        <v>697</v>
      </c>
    </row>
    <row r="42" spans="1:30" x14ac:dyDescent="0.25">
      <c r="A42" s="32">
        <v>1</v>
      </c>
      <c r="B42" s="32">
        <v>2017</v>
      </c>
      <c r="C42" s="32">
        <v>4158</v>
      </c>
      <c r="D42" s="32" t="s">
        <v>363</v>
      </c>
      <c r="E42" s="26" t="s">
        <v>701</v>
      </c>
      <c r="F42" s="32" t="s">
        <v>700</v>
      </c>
      <c r="G42" s="44">
        <v>400</v>
      </c>
      <c r="H42" s="43">
        <v>1972</v>
      </c>
      <c r="I42" s="42">
        <v>2027</v>
      </c>
      <c r="J42" s="40" t="s">
        <v>565</v>
      </c>
      <c r="K42" s="27">
        <v>7169.1</v>
      </c>
      <c r="L42" s="27">
        <v>2056566.17</v>
      </c>
      <c r="M42" s="27">
        <v>1319.175</v>
      </c>
      <c r="N42" s="55">
        <f t="shared" si="1"/>
        <v>0.12253214505604366</v>
      </c>
      <c r="O42" s="28">
        <v>0.1343</v>
      </c>
      <c r="P42" s="27">
        <v>1473.02</v>
      </c>
      <c r="Q42" s="27">
        <v>2258266.0780000002</v>
      </c>
      <c r="R42" s="27">
        <v>21531900.864</v>
      </c>
      <c r="S42" s="26" t="s">
        <v>699</v>
      </c>
      <c r="T42" s="26" t="s">
        <v>539</v>
      </c>
      <c r="U42" s="26" t="s">
        <v>539</v>
      </c>
      <c r="V42" s="26" t="s">
        <v>555</v>
      </c>
      <c r="W42" s="26" t="s">
        <v>698</v>
      </c>
      <c r="X42" s="26" t="s">
        <v>491</v>
      </c>
      <c r="Y42" s="26" t="s">
        <v>536</v>
      </c>
      <c r="AA42" s="26" t="s">
        <v>535</v>
      </c>
      <c r="AB42" s="26" t="s">
        <v>559</v>
      </c>
      <c r="AC42" s="26" t="s">
        <v>534</v>
      </c>
      <c r="AD42" s="26" t="s">
        <v>697</v>
      </c>
    </row>
    <row r="43" spans="1:30" x14ac:dyDescent="0.25">
      <c r="A43" s="32">
        <v>1</v>
      </c>
      <c r="B43" s="32">
        <v>2017</v>
      </c>
      <c r="C43" s="32">
        <v>8066</v>
      </c>
      <c r="D43" s="32" t="s">
        <v>363</v>
      </c>
      <c r="E43" s="26" t="s">
        <v>406</v>
      </c>
      <c r="F43" s="32" t="s">
        <v>696</v>
      </c>
      <c r="G43" s="44">
        <v>608.29999999999995</v>
      </c>
      <c r="H43" s="43">
        <v>1974</v>
      </c>
      <c r="I43" s="42">
        <v>2028</v>
      </c>
      <c r="J43" s="40" t="s">
        <v>695</v>
      </c>
      <c r="K43" s="27">
        <v>8299.86</v>
      </c>
      <c r="L43" s="27">
        <v>3170347.62</v>
      </c>
      <c r="M43" s="27">
        <v>2222.5909999999999</v>
      </c>
      <c r="N43" s="55">
        <f t="shared" si="1"/>
        <v>0.14264454598402965</v>
      </c>
      <c r="O43" s="28">
        <v>0.1807</v>
      </c>
      <c r="P43" s="27">
        <v>2861.346</v>
      </c>
      <c r="Q43" s="27">
        <v>3268339.8020000001</v>
      </c>
      <c r="R43" s="27">
        <v>31162649.572999999</v>
      </c>
      <c r="S43" s="26" t="s">
        <v>405</v>
      </c>
      <c r="T43" s="26" t="s">
        <v>556</v>
      </c>
      <c r="U43" s="26" t="s">
        <v>539</v>
      </c>
      <c r="V43" s="26" t="s">
        <v>538</v>
      </c>
      <c r="W43" s="26" t="s">
        <v>694</v>
      </c>
      <c r="X43" s="26" t="s">
        <v>491</v>
      </c>
      <c r="Y43" s="26" t="s">
        <v>536</v>
      </c>
      <c r="AA43" s="26" t="s">
        <v>553</v>
      </c>
      <c r="AB43" s="26" t="s">
        <v>552</v>
      </c>
      <c r="AC43" s="26" t="s">
        <v>546</v>
      </c>
      <c r="AD43" s="26" t="s">
        <v>551</v>
      </c>
    </row>
    <row r="44" spans="1:30" x14ac:dyDescent="0.25">
      <c r="A44" s="32">
        <v>1</v>
      </c>
      <c r="B44" s="32">
        <v>2017</v>
      </c>
      <c r="C44" s="32">
        <v>4162</v>
      </c>
      <c r="D44" s="32" t="s">
        <v>363</v>
      </c>
      <c r="E44" s="26" t="s">
        <v>408</v>
      </c>
      <c r="F44" s="32">
        <v>1</v>
      </c>
      <c r="G44" s="44">
        <v>192</v>
      </c>
      <c r="H44" s="43">
        <v>1963</v>
      </c>
      <c r="I44" s="42">
        <v>2029</v>
      </c>
      <c r="J44" s="40" t="s">
        <v>565</v>
      </c>
      <c r="K44" s="27">
        <v>7788.09</v>
      </c>
      <c r="L44" s="27">
        <v>1214123.6499999999</v>
      </c>
      <c r="M44" s="27">
        <v>845.98800000000006</v>
      </c>
      <c r="N44" s="55">
        <f t="shared" si="1"/>
        <v>0.13108388558735032</v>
      </c>
      <c r="O44" s="28">
        <v>0.18790000000000001</v>
      </c>
      <c r="P44" s="27">
        <v>1224</v>
      </c>
      <c r="Q44" s="27">
        <v>1352942.605</v>
      </c>
      <c r="R44" s="27">
        <v>12907581.983999999</v>
      </c>
      <c r="S44" s="26" t="s">
        <v>407</v>
      </c>
      <c r="T44" s="26" t="s">
        <v>539</v>
      </c>
      <c r="U44" s="26" t="s">
        <v>539</v>
      </c>
      <c r="V44" s="26" t="s">
        <v>555</v>
      </c>
      <c r="W44" s="26" t="s">
        <v>691</v>
      </c>
      <c r="X44" s="26" t="s">
        <v>491</v>
      </c>
      <c r="Y44" s="26" t="s">
        <v>536</v>
      </c>
      <c r="Z44" s="26" t="s">
        <v>475</v>
      </c>
      <c r="AA44" s="26" t="s">
        <v>553</v>
      </c>
      <c r="AB44" s="26" t="s">
        <v>559</v>
      </c>
      <c r="AC44" s="26" t="s">
        <v>546</v>
      </c>
      <c r="AD44" s="26" t="s">
        <v>580</v>
      </c>
    </row>
    <row r="45" spans="1:30" x14ac:dyDescent="0.25">
      <c r="A45" s="32">
        <v>1</v>
      </c>
      <c r="B45" s="32">
        <v>2017</v>
      </c>
      <c r="C45" s="32">
        <v>4162</v>
      </c>
      <c r="D45" s="32" t="s">
        <v>363</v>
      </c>
      <c r="E45" s="26" t="s">
        <v>408</v>
      </c>
      <c r="F45" s="32">
        <v>2</v>
      </c>
      <c r="G45" s="44">
        <v>256</v>
      </c>
      <c r="H45" s="43">
        <v>1968</v>
      </c>
      <c r="I45" s="42">
        <v>2029</v>
      </c>
      <c r="J45" s="40" t="s">
        <v>565</v>
      </c>
      <c r="K45" s="27">
        <v>8285.32</v>
      </c>
      <c r="L45" s="27">
        <v>1661014.25</v>
      </c>
      <c r="M45" s="27">
        <v>1100.758</v>
      </c>
      <c r="N45" s="55">
        <f t="shared" si="1"/>
        <v>0.13237541465562194</v>
      </c>
      <c r="O45" s="28">
        <v>0.2074</v>
      </c>
      <c r="P45" s="27">
        <v>1732.0609999999999</v>
      </c>
      <c r="Q45" s="27">
        <v>1742997.4369999999</v>
      </c>
      <c r="R45" s="27">
        <v>16630852.532</v>
      </c>
      <c r="S45" s="26" t="s">
        <v>407</v>
      </c>
      <c r="T45" s="26" t="s">
        <v>539</v>
      </c>
      <c r="U45" s="26" t="s">
        <v>539</v>
      </c>
      <c r="V45" s="26" t="s">
        <v>538</v>
      </c>
      <c r="W45" s="26" t="s">
        <v>693</v>
      </c>
      <c r="X45" s="26" t="s">
        <v>491</v>
      </c>
      <c r="Y45" s="26" t="s">
        <v>536</v>
      </c>
      <c r="Z45" s="26" t="s">
        <v>475</v>
      </c>
      <c r="AA45" s="26" t="s">
        <v>553</v>
      </c>
      <c r="AB45" s="26" t="s">
        <v>559</v>
      </c>
      <c r="AC45" s="26" t="s">
        <v>546</v>
      </c>
      <c r="AD45" s="26" t="s">
        <v>580</v>
      </c>
    </row>
    <row r="46" spans="1:30" x14ac:dyDescent="0.25">
      <c r="A46" s="32">
        <v>1</v>
      </c>
      <c r="B46" s="32">
        <v>2017</v>
      </c>
      <c r="C46" s="32">
        <v>4162</v>
      </c>
      <c r="D46" s="32" t="s">
        <v>363</v>
      </c>
      <c r="E46" s="26" t="s">
        <v>408</v>
      </c>
      <c r="F46" s="32">
        <v>3</v>
      </c>
      <c r="G46" s="44">
        <v>384</v>
      </c>
      <c r="H46" s="43">
        <v>1971</v>
      </c>
      <c r="I46" s="42">
        <v>2018</v>
      </c>
      <c r="J46" s="40" t="s">
        <v>692</v>
      </c>
      <c r="K46" s="27">
        <v>8248.18</v>
      </c>
      <c r="L46" s="27">
        <v>2263991.81</v>
      </c>
      <c r="M46" s="27">
        <v>2100.9659999999999</v>
      </c>
      <c r="N46" s="55">
        <f t="shared" si="1"/>
        <v>0.17976467597170842</v>
      </c>
      <c r="O46" s="28">
        <v>0.22020000000000001</v>
      </c>
      <c r="P46" s="27">
        <v>2611.7350000000001</v>
      </c>
      <c r="Q46" s="27">
        <v>2449814.5550000002</v>
      </c>
      <c r="R46" s="27">
        <v>23374625.616999999</v>
      </c>
      <c r="S46" s="26" t="s">
        <v>407</v>
      </c>
      <c r="T46" s="26" t="s">
        <v>539</v>
      </c>
      <c r="U46" s="26" t="s">
        <v>539</v>
      </c>
      <c r="V46" s="26" t="s">
        <v>555</v>
      </c>
      <c r="W46" s="26" t="s">
        <v>691</v>
      </c>
      <c r="X46" s="26" t="s">
        <v>491</v>
      </c>
      <c r="Y46" s="26" t="s">
        <v>536</v>
      </c>
      <c r="AA46" s="26" t="s">
        <v>553</v>
      </c>
      <c r="AB46" s="26" t="s">
        <v>559</v>
      </c>
      <c r="AC46" s="26" t="s">
        <v>546</v>
      </c>
      <c r="AD46" s="26" t="s">
        <v>580</v>
      </c>
    </row>
    <row r="47" spans="1:30" x14ac:dyDescent="0.25">
      <c r="G47" s="44"/>
      <c r="H47" s="43"/>
      <c r="I47" s="42"/>
      <c r="J47" s="40"/>
      <c r="N47" s="55"/>
    </row>
    <row r="48" spans="1:30" x14ac:dyDescent="0.25">
      <c r="E48" s="46" t="s">
        <v>690</v>
      </c>
      <c r="G48" s="44"/>
      <c r="H48" s="43"/>
      <c r="I48" s="42"/>
      <c r="J48" s="40"/>
      <c r="N48" s="55"/>
    </row>
    <row r="49" spans="1:30" x14ac:dyDescent="0.25">
      <c r="A49" s="32">
        <v>2</v>
      </c>
      <c r="B49" s="32">
        <v>2017</v>
      </c>
      <c r="C49" s="32">
        <v>6177</v>
      </c>
      <c r="D49" s="32" t="s">
        <v>34</v>
      </c>
      <c r="E49" s="26" t="s">
        <v>619</v>
      </c>
      <c r="F49" s="32" t="s">
        <v>689</v>
      </c>
      <c r="G49" s="44">
        <v>410.9</v>
      </c>
      <c r="H49" s="43">
        <v>1980</v>
      </c>
      <c r="I49" s="42"/>
      <c r="J49" s="40" t="s">
        <v>688</v>
      </c>
      <c r="K49" s="27">
        <v>6677.16</v>
      </c>
      <c r="L49" s="27">
        <v>2223066.81</v>
      </c>
      <c r="M49" s="27">
        <v>125.039</v>
      </c>
      <c r="N49" s="55">
        <f t="shared" ref="N49:N66" si="2">M49*2000/R49</f>
        <v>1.0288704933964792E-2</v>
      </c>
      <c r="O49" s="28">
        <v>5.7099999999999998E-2</v>
      </c>
      <c r="P49" s="27">
        <v>682.33399999999995</v>
      </c>
      <c r="Q49" s="27">
        <v>2549220.872</v>
      </c>
      <c r="R49" s="27">
        <v>24306071.717</v>
      </c>
      <c r="S49" s="26" t="s">
        <v>31</v>
      </c>
      <c r="T49" s="26" t="s">
        <v>524</v>
      </c>
      <c r="U49" s="26" t="s">
        <v>524</v>
      </c>
      <c r="V49" s="26" t="s">
        <v>616</v>
      </c>
      <c r="W49" s="26" t="s">
        <v>615</v>
      </c>
      <c r="X49" s="26" t="s">
        <v>521</v>
      </c>
      <c r="Y49" s="26" t="s">
        <v>536</v>
      </c>
      <c r="Z49" s="26" t="s">
        <v>486</v>
      </c>
      <c r="AA49" s="26" t="s">
        <v>570</v>
      </c>
      <c r="AB49" s="26" t="s">
        <v>641</v>
      </c>
      <c r="AC49" s="26" t="s">
        <v>546</v>
      </c>
    </row>
    <row r="50" spans="1:30" x14ac:dyDescent="0.25">
      <c r="A50" s="32">
        <v>2</v>
      </c>
      <c r="B50" s="32">
        <v>2017</v>
      </c>
      <c r="C50" s="32">
        <v>8223</v>
      </c>
      <c r="D50" s="32" t="s">
        <v>34</v>
      </c>
      <c r="E50" s="26" t="s">
        <v>32</v>
      </c>
      <c r="F50" s="32">
        <v>4</v>
      </c>
      <c r="G50" s="44">
        <v>458.1</v>
      </c>
      <c r="H50" s="43">
        <v>2009</v>
      </c>
      <c r="I50" s="42"/>
      <c r="J50" s="45"/>
      <c r="K50" s="27">
        <v>6359.46</v>
      </c>
      <c r="L50" s="27">
        <v>2288846.64</v>
      </c>
      <c r="M50" s="27">
        <v>871.78</v>
      </c>
      <c r="N50" s="55">
        <f t="shared" si="2"/>
        <v>8.0944674937424466E-2</v>
      </c>
      <c r="O50" s="28">
        <v>8.1199999999999994E-2</v>
      </c>
      <c r="P50" s="27">
        <v>875.42100000000005</v>
      </c>
      <c r="Q50" s="27">
        <v>2257830.9279999998</v>
      </c>
      <c r="R50" s="27">
        <v>21540144.566</v>
      </c>
      <c r="S50" s="26" t="s">
        <v>31</v>
      </c>
      <c r="T50" s="26" t="s">
        <v>524</v>
      </c>
      <c r="U50" s="26" t="s">
        <v>529</v>
      </c>
      <c r="V50" s="26" t="s">
        <v>612</v>
      </c>
      <c r="W50" s="26" t="s">
        <v>611</v>
      </c>
      <c r="X50" s="26" t="s">
        <v>482</v>
      </c>
      <c r="Y50" s="26" t="s">
        <v>536</v>
      </c>
      <c r="Z50" s="26" t="s">
        <v>486</v>
      </c>
      <c r="AA50" s="26" t="s">
        <v>535</v>
      </c>
      <c r="AB50" s="39" t="s">
        <v>638</v>
      </c>
      <c r="AC50" s="26" t="s">
        <v>534</v>
      </c>
    </row>
    <row r="51" spans="1:30" x14ac:dyDescent="0.25">
      <c r="A51" s="32">
        <v>2</v>
      </c>
      <c r="B51" s="32">
        <v>2017</v>
      </c>
      <c r="C51" s="32">
        <v>8223</v>
      </c>
      <c r="D51" s="32" t="s">
        <v>34</v>
      </c>
      <c r="E51" s="26" t="s">
        <v>32</v>
      </c>
      <c r="F51" s="32" t="s">
        <v>687</v>
      </c>
      <c r="G51" s="44">
        <v>458.1</v>
      </c>
      <c r="H51" s="43">
        <v>2006</v>
      </c>
      <c r="I51" s="42"/>
      <c r="J51" s="45"/>
      <c r="K51" s="27">
        <v>7500.22</v>
      </c>
      <c r="L51" s="27">
        <v>2736665.86</v>
      </c>
      <c r="M51" s="27">
        <v>1053.867</v>
      </c>
      <c r="N51" s="55">
        <f t="shared" si="2"/>
        <v>8.2131627088640344E-2</v>
      </c>
      <c r="O51" s="28">
        <v>7.6200000000000004E-2</v>
      </c>
      <c r="P51" s="27">
        <v>989.40700000000004</v>
      </c>
      <c r="Q51" s="27">
        <v>2689665.0520000001</v>
      </c>
      <c r="R51" s="27">
        <v>25662878.901999999</v>
      </c>
      <c r="S51" s="26" t="s">
        <v>31</v>
      </c>
      <c r="T51" s="26" t="s">
        <v>579</v>
      </c>
      <c r="U51" s="26" t="s">
        <v>529</v>
      </c>
      <c r="V51" s="26" t="s">
        <v>612</v>
      </c>
      <c r="W51" s="26" t="s">
        <v>611</v>
      </c>
      <c r="X51" s="26" t="s">
        <v>482</v>
      </c>
      <c r="Y51" s="26" t="s">
        <v>536</v>
      </c>
      <c r="Z51" s="26" t="s">
        <v>486</v>
      </c>
      <c r="AA51" s="26" t="s">
        <v>535</v>
      </c>
      <c r="AB51" s="39" t="s">
        <v>638</v>
      </c>
      <c r="AC51" s="26" t="s">
        <v>534</v>
      </c>
    </row>
    <row r="52" spans="1:30" x14ac:dyDescent="0.25">
      <c r="A52" s="32">
        <v>2</v>
      </c>
      <c r="B52" s="32">
        <v>2017</v>
      </c>
      <c r="C52" s="32">
        <v>470</v>
      </c>
      <c r="D52" s="32" t="s">
        <v>13</v>
      </c>
      <c r="E52" s="26" t="s">
        <v>59</v>
      </c>
      <c r="F52" s="32">
        <v>3</v>
      </c>
      <c r="G52" s="44">
        <v>856.8</v>
      </c>
      <c r="H52" s="43">
        <v>2010</v>
      </c>
      <c r="I52" s="42"/>
      <c r="J52" s="45"/>
      <c r="K52" s="27">
        <v>7227.6</v>
      </c>
      <c r="L52" s="27">
        <v>5151840.25</v>
      </c>
      <c r="M52" s="27">
        <v>1944.4190000000001</v>
      </c>
      <c r="N52" s="55">
        <f t="shared" si="2"/>
        <v>8.3492992067443206E-2</v>
      </c>
      <c r="O52" s="28">
        <v>6.6299999999999998E-2</v>
      </c>
      <c r="P52" s="27">
        <v>1543.127</v>
      </c>
      <c r="Q52" s="27">
        <v>4876026.8859999999</v>
      </c>
      <c r="R52" s="27">
        <v>46576819.248000003</v>
      </c>
      <c r="S52" s="26" t="s">
        <v>58</v>
      </c>
      <c r="T52" s="26" t="s">
        <v>686</v>
      </c>
      <c r="U52" s="26" t="s">
        <v>502</v>
      </c>
      <c r="V52" s="26" t="s">
        <v>671</v>
      </c>
      <c r="W52" s="26" t="s">
        <v>670</v>
      </c>
      <c r="X52" s="26" t="s">
        <v>491</v>
      </c>
      <c r="Y52" s="26" t="s">
        <v>536</v>
      </c>
      <c r="Z52" s="26" t="s">
        <v>526</v>
      </c>
      <c r="AA52" s="26" t="s">
        <v>535</v>
      </c>
      <c r="AB52" s="39" t="s">
        <v>509</v>
      </c>
      <c r="AC52" s="26" t="s">
        <v>534</v>
      </c>
      <c r="AD52" s="26" t="s">
        <v>599</v>
      </c>
    </row>
    <row r="53" spans="1:30" x14ac:dyDescent="0.25">
      <c r="A53" s="32">
        <v>2</v>
      </c>
      <c r="B53" s="32">
        <v>2017</v>
      </c>
      <c r="C53" s="32">
        <v>6021</v>
      </c>
      <c r="D53" s="32" t="s">
        <v>13</v>
      </c>
      <c r="E53" s="26" t="s">
        <v>65</v>
      </c>
      <c r="F53" s="32" t="s">
        <v>685</v>
      </c>
      <c r="G53" s="44">
        <v>446.4</v>
      </c>
      <c r="H53" s="43">
        <v>1979</v>
      </c>
      <c r="I53" s="42"/>
      <c r="J53" s="40" t="s">
        <v>684</v>
      </c>
      <c r="K53" s="27">
        <v>6915.19</v>
      </c>
      <c r="L53" s="27">
        <v>2452258.4900000002</v>
      </c>
      <c r="M53" s="27">
        <v>562.16600000000005</v>
      </c>
      <c r="N53" s="55">
        <f t="shared" si="2"/>
        <v>4.5355544239103908E-2</v>
      </c>
      <c r="O53" s="28">
        <v>0.21940000000000001</v>
      </c>
      <c r="P53" s="27">
        <v>2786.7040000000002</v>
      </c>
      <c r="Q53" s="27">
        <v>2599907.108</v>
      </c>
      <c r="R53" s="27">
        <v>24789295.749000002</v>
      </c>
      <c r="S53" s="26" t="s">
        <v>64</v>
      </c>
      <c r="T53" s="26" t="s">
        <v>683</v>
      </c>
      <c r="U53" s="26" t="s">
        <v>579</v>
      </c>
      <c r="V53" s="26" t="s">
        <v>682</v>
      </c>
      <c r="W53" s="26" t="s">
        <v>681</v>
      </c>
      <c r="X53" s="26" t="s">
        <v>482</v>
      </c>
      <c r="Y53" s="26" t="s">
        <v>536</v>
      </c>
      <c r="Z53" s="26" t="s">
        <v>475</v>
      </c>
      <c r="AA53" s="26" t="s">
        <v>570</v>
      </c>
      <c r="AB53" s="26" t="s">
        <v>485</v>
      </c>
      <c r="AC53" s="26" t="s">
        <v>534</v>
      </c>
    </row>
    <row r="54" spans="1:30" x14ac:dyDescent="0.25">
      <c r="A54" s="32">
        <v>2</v>
      </c>
      <c r="B54" s="32">
        <v>2017</v>
      </c>
      <c r="C54" s="32">
        <v>525</v>
      </c>
      <c r="D54" s="32" t="s">
        <v>13</v>
      </c>
      <c r="E54" s="26" t="s">
        <v>97</v>
      </c>
      <c r="F54" s="32" t="s">
        <v>680</v>
      </c>
      <c r="G54" s="44">
        <v>190</v>
      </c>
      <c r="H54" s="43">
        <v>1965</v>
      </c>
      <c r="I54" s="42">
        <v>2030</v>
      </c>
      <c r="J54" s="40" t="s">
        <v>679</v>
      </c>
      <c r="K54" s="27">
        <v>8671.2800000000007</v>
      </c>
      <c r="L54" s="27">
        <v>1315754.6200000001</v>
      </c>
      <c r="M54" s="27">
        <v>920.87599999999998</v>
      </c>
      <c r="N54" s="55">
        <f t="shared" si="2"/>
        <v>0.12218289854846369</v>
      </c>
      <c r="O54" s="28">
        <v>4.2500000000000003E-2</v>
      </c>
      <c r="P54" s="27">
        <v>318.70600000000002</v>
      </c>
      <c r="Q54" s="27">
        <v>1546563.139</v>
      </c>
      <c r="R54" s="27">
        <v>15073729.809</v>
      </c>
      <c r="S54" s="26" t="s">
        <v>96</v>
      </c>
      <c r="T54" s="26" t="s">
        <v>678</v>
      </c>
      <c r="U54" s="26" t="s">
        <v>502</v>
      </c>
      <c r="V54" s="26" t="s">
        <v>671</v>
      </c>
      <c r="W54" s="26" t="s">
        <v>670</v>
      </c>
      <c r="X54" s="26" t="s">
        <v>482</v>
      </c>
      <c r="Y54" s="26" t="s">
        <v>536</v>
      </c>
      <c r="Z54" s="26" t="s">
        <v>677</v>
      </c>
      <c r="AA54" s="26" t="s">
        <v>535</v>
      </c>
      <c r="AB54" s="26" t="s">
        <v>641</v>
      </c>
      <c r="AC54" s="26" t="s">
        <v>534</v>
      </c>
    </row>
    <row r="55" spans="1:30" x14ac:dyDescent="0.25">
      <c r="A55" s="32">
        <v>2</v>
      </c>
      <c r="B55" s="32">
        <v>2017</v>
      </c>
      <c r="C55" s="32">
        <v>525</v>
      </c>
      <c r="D55" s="32" t="s">
        <v>13</v>
      </c>
      <c r="E55" s="26" t="s">
        <v>97</v>
      </c>
      <c r="F55" s="32" t="s">
        <v>676</v>
      </c>
      <c r="G55" s="44">
        <v>275.39999999999998</v>
      </c>
      <c r="H55" s="43">
        <v>1976</v>
      </c>
      <c r="I55" s="42">
        <v>2036</v>
      </c>
      <c r="J55" s="40" t="s">
        <v>675</v>
      </c>
      <c r="K55" s="27">
        <v>7829.63</v>
      </c>
      <c r="L55" s="27">
        <v>1571940.49</v>
      </c>
      <c r="M55" s="27">
        <v>921.38599999999997</v>
      </c>
      <c r="N55" s="55">
        <f t="shared" si="2"/>
        <v>0.12258192050531536</v>
      </c>
      <c r="O55" s="28">
        <v>4.5199999999999997E-2</v>
      </c>
      <c r="P55" s="27">
        <v>336.83199999999999</v>
      </c>
      <c r="Q55" s="27">
        <v>1542384.07</v>
      </c>
      <c r="R55" s="27">
        <v>15032983.595000001</v>
      </c>
      <c r="S55" s="26" t="s">
        <v>96</v>
      </c>
      <c r="T55" s="26" t="s">
        <v>674</v>
      </c>
      <c r="U55" s="26" t="s">
        <v>502</v>
      </c>
      <c r="V55" s="26" t="s">
        <v>671</v>
      </c>
      <c r="W55" s="26" t="s">
        <v>670</v>
      </c>
      <c r="X55" s="26" t="s">
        <v>491</v>
      </c>
      <c r="Y55" s="26" t="s">
        <v>536</v>
      </c>
      <c r="Z55" s="26" t="s">
        <v>486</v>
      </c>
      <c r="AA55" s="26" t="s">
        <v>535</v>
      </c>
      <c r="AB55" s="26" t="s">
        <v>673</v>
      </c>
      <c r="AC55" s="26" t="s">
        <v>534</v>
      </c>
    </row>
    <row r="56" spans="1:30" x14ac:dyDescent="0.25">
      <c r="A56" s="32">
        <v>2</v>
      </c>
      <c r="B56" s="32">
        <v>2017</v>
      </c>
      <c r="C56" s="32">
        <v>6248</v>
      </c>
      <c r="D56" s="32" t="s">
        <v>13</v>
      </c>
      <c r="E56" s="26" t="s">
        <v>79</v>
      </c>
      <c r="F56" s="32">
        <v>1</v>
      </c>
      <c r="G56" s="44">
        <v>552.29999999999995</v>
      </c>
      <c r="H56" s="43">
        <v>1981</v>
      </c>
      <c r="I56" s="42">
        <v>2034</v>
      </c>
      <c r="J56" s="40" t="s">
        <v>672</v>
      </c>
      <c r="K56" s="27">
        <v>8432.3799999999992</v>
      </c>
      <c r="L56" s="27">
        <v>3807683.59</v>
      </c>
      <c r="M56" s="27">
        <v>1906.1130000000001</v>
      </c>
      <c r="N56" s="55">
        <f t="shared" si="2"/>
        <v>9.1310065403786597E-2</v>
      </c>
      <c r="O56" s="28">
        <v>5.5100000000000003E-2</v>
      </c>
      <c r="P56" s="27">
        <v>1157.1389999999999</v>
      </c>
      <c r="Q56" s="27">
        <v>4375178.3559999997</v>
      </c>
      <c r="R56" s="27">
        <v>41750336.976999998</v>
      </c>
      <c r="S56" s="26" t="s">
        <v>78</v>
      </c>
      <c r="T56" s="26" t="s">
        <v>502</v>
      </c>
      <c r="U56" s="26" t="s">
        <v>502</v>
      </c>
      <c r="V56" s="26" t="s">
        <v>671</v>
      </c>
      <c r="W56" s="26" t="s">
        <v>670</v>
      </c>
      <c r="X56" s="26" t="s">
        <v>482</v>
      </c>
      <c r="Y56" s="26" t="s">
        <v>536</v>
      </c>
      <c r="Z56" s="26" t="s">
        <v>526</v>
      </c>
      <c r="AA56" s="26" t="s">
        <v>535</v>
      </c>
      <c r="AB56" s="26" t="s">
        <v>641</v>
      </c>
      <c r="AC56" s="26" t="s">
        <v>534</v>
      </c>
      <c r="AD56" s="26" t="s">
        <v>599</v>
      </c>
    </row>
    <row r="57" spans="1:30" x14ac:dyDescent="0.25">
      <c r="A57" s="32">
        <v>2</v>
      </c>
      <c r="B57" s="32">
        <v>2017</v>
      </c>
      <c r="C57" s="32">
        <v>2442</v>
      </c>
      <c r="D57" s="32" t="s">
        <v>46</v>
      </c>
      <c r="E57" s="26" t="s">
        <v>401</v>
      </c>
      <c r="F57" s="32">
        <v>4</v>
      </c>
      <c r="G57" s="44">
        <v>818.1</v>
      </c>
      <c r="H57" s="43">
        <v>1969</v>
      </c>
      <c r="I57" s="42">
        <v>2031</v>
      </c>
      <c r="J57" s="40" t="s">
        <v>667</v>
      </c>
      <c r="K57" s="27">
        <v>6627.95</v>
      </c>
      <c r="L57" s="27">
        <v>4221464.1900000004</v>
      </c>
      <c r="M57" s="27">
        <v>2203.6129999999998</v>
      </c>
      <c r="N57" s="55">
        <f t="shared" si="2"/>
        <v>0.11417758128996333</v>
      </c>
      <c r="O57" s="28">
        <v>0.48399999999999999</v>
      </c>
      <c r="P57" s="27">
        <v>9654.4760000000006</v>
      </c>
      <c r="Q57" s="27">
        <v>3960402.125</v>
      </c>
      <c r="R57" s="27">
        <v>38599749.181999996</v>
      </c>
      <c r="S57" s="26" t="s">
        <v>400</v>
      </c>
      <c r="T57" s="26" t="s">
        <v>666</v>
      </c>
      <c r="U57" s="26" t="s">
        <v>665</v>
      </c>
      <c r="V57" s="26" t="s">
        <v>669</v>
      </c>
      <c r="W57" s="26" t="s">
        <v>668</v>
      </c>
      <c r="X57" s="26" t="s">
        <v>662</v>
      </c>
      <c r="Y57" s="26" t="s">
        <v>536</v>
      </c>
      <c r="AA57" s="26" t="s">
        <v>560</v>
      </c>
      <c r="AB57" s="26" t="s">
        <v>661</v>
      </c>
      <c r="AC57" s="26" t="s">
        <v>534</v>
      </c>
    </row>
    <row r="58" spans="1:30" x14ac:dyDescent="0.25">
      <c r="A58" s="32">
        <v>2</v>
      </c>
      <c r="B58" s="32">
        <v>2017</v>
      </c>
      <c r="C58" s="32">
        <v>2442</v>
      </c>
      <c r="D58" s="32" t="s">
        <v>46</v>
      </c>
      <c r="E58" s="26" t="s">
        <v>401</v>
      </c>
      <c r="F58" s="32">
        <v>5</v>
      </c>
      <c r="G58" s="44">
        <v>818.1</v>
      </c>
      <c r="H58" s="43">
        <v>1970</v>
      </c>
      <c r="I58" s="42">
        <v>2031</v>
      </c>
      <c r="J58" s="40" t="s">
        <v>667</v>
      </c>
      <c r="K58" s="27">
        <v>4723.41</v>
      </c>
      <c r="L58" s="27">
        <v>2836197.38</v>
      </c>
      <c r="M58" s="27">
        <v>1566.008</v>
      </c>
      <c r="N58" s="55">
        <f t="shared" si="2"/>
        <v>0.12012596608331245</v>
      </c>
      <c r="O58" s="28">
        <v>0.49430000000000002</v>
      </c>
      <c r="P58" s="27">
        <v>6637.0609999999997</v>
      </c>
      <c r="Q58" s="27">
        <v>2674206.0410000002</v>
      </c>
      <c r="R58" s="27">
        <v>26072764.300000001</v>
      </c>
      <c r="S58" s="26" t="s">
        <v>400</v>
      </c>
      <c r="T58" s="26" t="s">
        <v>666</v>
      </c>
      <c r="U58" s="26" t="s">
        <v>665</v>
      </c>
      <c r="V58" s="26" t="s">
        <v>664</v>
      </c>
      <c r="W58" s="26" t="s">
        <v>663</v>
      </c>
      <c r="X58" s="26" t="s">
        <v>662</v>
      </c>
      <c r="Y58" s="26" t="s">
        <v>536</v>
      </c>
      <c r="AA58" s="26" t="s">
        <v>560</v>
      </c>
      <c r="AB58" s="26" t="s">
        <v>661</v>
      </c>
      <c r="AC58" s="26" t="s">
        <v>534</v>
      </c>
    </row>
    <row r="59" spans="1:30" x14ac:dyDescent="0.25">
      <c r="A59" s="32">
        <v>2</v>
      </c>
      <c r="B59" s="32">
        <v>2017</v>
      </c>
      <c r="C59" s="32">
        <v>56224</v>
      </c>
      <c r="D59" s="32" t="s">
        <v>424</v>
      </c>
      <c r="E59" s="26" t="s">
        <v>660</v>
      </c>
      <c r="F59" s="32">
        <v>1</v>
      </c>
      <c r="G59" s="44">
        <v>242</v>
      </c>
      <c r="H59" s="43">
        <v>2008</v>
      </c>
      <c r="I59" s="42"/>
      <c r="J59" s="40"/>
      <c r="K59" s="27">
        <v>8232.7000000000007</v>
      </c>
      <c r="L59" s="27">
        <v>1081869.52</v>
      </c>
      <c r="M59" s="27">
        <v>147.99299999999999</v>
      </c>
      <c r="N59" s="55">
        <f t="shared" si="2"/>
        <v>2.8212719025376615E-2</v>
      </c>
      <c r="O59" s="28">
        <v>4.8899999999999999E-2</v>
      </c>
      <c r="P59" s="27">
        <v>256.59100000000001</v>
      </c>
      <c r="Q59" s="27">
        <v>1097749.0870000001</v>
      </c>
      <c r="R59" s="27">
        <v>10491225.596999999</v>
      </c>
      <c r="S59" s="26" t="s">
        <v>659</v>
      </c>
      <c r="T59" s="26" t="s">
        <v>658</v>
      </c>
      <c r="U59" s="26" t="s">
        <v>658</v>
      </c>
      <c r="V59" s="26" t="s">
        <v>657</v>
      </c>
      <c r="W59" s="26" t="s">
        <v>656</v>
      </c>
      <c r="X59" s="26" t="s">
        <v>482</v>
      </c>
      <c r="Y59" s="26" t="s">
        <v>536</v>
      </c>
      <c r="Z59" s="26" t="s">
        <v>486</v>
      </c>
      <c r="AA59" s="26" t="s">
        <v>535</v>
      </c>
      <c r="AB59" s="39" t="s">
        <v>641</v>
      </c>
      <c r="AC59" s="26" t="s">
        <v>534</v>
      </c>
      <c r="AD59" s="26" t="s">
        <v>599</v>
      </c>
    </row>
    <row r="60" spans="1:30" x14ac:dyDescent="0.25">
      <c r="A60" s="32">
        <v>2</v>
      </c>
      <c r="B60" s="32">
        <v>2017</v>
      </c>
      <c r="C60" s="32">
        <v>56609</v>
      </c>
      <c r="D60" s="32" t="s">
        <v>363</v>
      </c>
      <c r="E60" s="26" t="s">
        <v>655</v>
      </c>
      <c r="F60" s="32">
        <v>1</v>
      </c>
      <c r="G60" s="44">
        <v>483.7</v>
      </c>
      <c r="H60" s="43">
        <v>2011</v>
      </c>
      <c r="I60" s="42"/>
      <c r="J60" s="45"/>
      <c r="K60" s="27">
        <v>8357.15</v>
      </c>
      <c r="L60" s="27">
        <v>3556561.21</v>
      </c>
      <c r="M60" s="27">
        <v>1047.204</v>
      </c>
      <c r="N60" s="55">
        <f t="shared" si="2"/>
        <v>6.0703958224842813E-2</v>
      </c>
      <c r="O60" s="28">
        <v>4.1300000000000003E-2</v>
      </c>
      <c r="P60" s="27">
        <v>697.24199999999996</v>
      </c>
      <c r="Q60" s="27">
        <v>3618571.051</v>
      </c>
      <c r="R60" s="27">
        <v>34502000.549000002</v>
      </c>
      <c r="S60" s="26" t="s">
        <v>541</v>
      </c>
      <c r="T60" s="26" t="s">
        <v>624</v>
      </c>
      <c r="U60" s="26" t="s">
        <v>624</v>
      </c>
      <c r="V60" s="26" t="s">
        <v>623</v>
      </c>
      <c r="W60" s="26" t="s">
        <v>622</v>
      </c>
      <c r="X60" s="26" t="s">
        <v>482</v>
      </c>
      <c r="Y60" s="26" t="s">
        <v>536</v>
      </c>
      <c r="AA60" s="26" t="s">
        <v>535</v>
      </c>
      <c r="AB60" s="39" t="s">
        <v>509</v>
      </c>
      <c r="AC60" s="26" t="s">
        <v>534</v>
      </c>
      <c r="AD60" s="26" t="s">
        <v>654</v>
      </c>
    </row>
    <row r="61" spans="1:30" x14ac:dyDescent="0.25">
      <c r="A61" s="32">
        <v>2</v>
      </c>
      <c r="B61" s="32">
        <v>2017</v>
      </c>
      <c r="C61" s="32">
        <v>8066</v>
      </c>
      <c r="D61" s="32" t="s">
        <v>363</v>
      </c>
      <c r="E61" s="26" t="s">
        <v>406</v>
      </c>
      <c r="F61" s="32" t="s">
        <v>653</v>
      </c>
      <c r="G61" s="44">
        <v>608.29999999999995</v>
      </c>
      <c r="H61" s="43">
        <v>1976</v>
      </c>
      <c r="I61" s="42">
        <v>2037</v>
      </c>
      <c r="J61" s="40" t="s">
        <v>652</v>
      </c>
      <c r="K61" s="27">
        <v>8554.56</v>
      </c>
      <c r="L61" s="27">
        <v>3314263.28</v>
      </c>
      <c r="M61" s="27">
        <v>2335.797</v>
      </c>
      <c r="N61" s="55">
        <f t="shared" si="2"/>
        <v>0.14083937753943868</v>
      </c>
      <c r="O61" s="28">
        <v>5.0099999999999999E-2</v>
      </c>
      <c r="P61" s="27">
        <v>824.78300000000002</v>
      </c>
      <c r="Q61" s="27">
        <v>3478832.727</v>
      </c>
      <c r="R61" s="27">
        <v>33169658.100000001</v>
      </c>
      <c r="S61" s="26" t="s">
        <v>405</v>
      </c>
      <c r="T61" s="26" t="s">
        <v>556</v>
      </c>
      <c r="U61" s="26" t="s">
        <v>539</v>
      </c>
      <c r="V61" s="26" t="s">
        <v>555</v>
      </c>
      <c r="W61" s="26" t="s">
        <v>554</v>
      </c>
      <c r="X61" s="26" t="s">
        <v>491</v>
      </c>
      <c r="Y61" s="26" t="s">
        <v>536</v>
      </c>
      <c r="AA61" s="26" t="s">
        <v>553</v>
      </c>
      <c r="AB61" s="26" t="s">
        <v>649</v>
      </c>
      <c r="AC61" s="26" t="s">
        <v>546</v>
      </c>
      <c r="AD61" s="26" t="s">
        <v>551</v>
      </c>
    </row>
    <row r="62" spans="1:30" x14ac:dyDescent="0.25">
      <c r="A62" s="32">
        <v>2</v>
      </c>
      <c r="B62" s="32">
        <v>2017</v>
      </c>
      <c r="C62" s="32">
        <v>8066</v>
      </c>
      <c r="D62" s="32" t="s">
        <v>363</v>
      </c>
      <c r="E62" s="26" t="s">
        <v>406</v>
      </c>
      <c r="F62" s="32" t="s">
        <v>651</v>
      </c>
      <c r="G62" s="44">
        <v>608.29999999999995</v>
      </c>
      <c r="H62" s="43">
        <v>1979</v>
      </c>
      <c r="I62" s="42">
        <v>2037</v>
      </c>
      <c r="J62" s="40" t="s">
        <v>650</v>
      </c>
      <c r="K62" s="27">
        <v>8549.48</v>
      </c>
      <c r="L62" s="27">
        <v>3364726.69</v>
      </c>
      <c r="M62" s="27">
        <v>2376.7840000000001</v>
      </c>
      <c r="N62" s="55">
        <f t="shared" si="2"/>
        <v>0.14369028161308922</v>
      </c>
      <c r="O62" s="28">
        <v>4.9099999999999998E-2</v>
      </c>
      <c r="P62" s="27">
        <v>812.37099999999998</v>
      </c>
      <c r="Q62" s="27">
        <v>3469648.5260000001</v>
      </c>
      <c r="R62" s="27">
        <v>33082042.478</v>
      </c>
      <c r="S62" s="26" t="s">
        <v>405</v>
      </c>
      <c r="T62" s="26" t="s">
        <v>556</v>
      </c>
      <c r="U62" s="26" t="s">
        <v>539</v>
      </c>
      <c r="V62" s="26" t="s">
        <v>555</v>
      </c>
      <c r="W62" s="26" t="s">
        <v>554</v>
      </c>
      <c r="X62" s="26" t="s">
        <v>491</v>
      </c>
      <c r="Y62" s="26" t="s">
        <v>536</v>
      </c>
      <c r="AA62" s="26" t="s">
        <v>553</v>
      </c>
      <c r="AB62" s="26" t="s">
        <v>649</v>
      </c>
      <c r="AC62" s="26" t="s">
        <v>546</v>
      </c>
      <c r="AD62" s="26" t="s">
        <v>551</v>
      </c>
    </row>
    <row r="63" spans="1:30" x14ac:dyDescent="0.25">
      <c r="A63" s="32">
        <v>2</v>
      </c>
      <c r="B63" s="32">
        <v>2017</v>
      </c>
      <c r="C63" s="32">
        <v>6204</v>
      </c>
      <c r="D63" s="32" t="s">
        <v>363</v>
      </c>
      <c r="E63" s="26" t="s">
        <v>628</v>
      </c>
      <c r="F63" s="32">
        <v>1</v>
      </c>
      <c r="G63" s="44">
        <v>570</v>
      </c>
      <c r="H63" s="43">
        <v>1981</v>
      </c>
      <c r="I63" s="42"/>
      <c r="J63" s="40" t="s">
        <v>648</v>
      </c>
      <c r="K63" s="27">
        <v>6735.59</v>
      </c>
      <c r="L63" s="27">
        <v>2962913.42</v>
      </c>
      <c r="M63" s="27">
        <v>1570.53</v>
      </c>
      <c r="N63" s="55">
        <f t="shared" si="2"/>
        <v>9.6569877186006625E-2</v>
      </c>
      <c r="O63" s="28">
        <v>0.15029999999999999</v>
      </c>
      <c r="P63" s="27">
        <v>2523.3420000000001</v>
      </c>
      <c r="Q63" s="27">
        <v>3411356.0729999999</v>
      </c>
      <c r="R63" s="27">
        <v>32526291.754000001</v>
      </c>
      <c r="S63" s="26" t="s">
        <v>626</v>
      </c>
      <c r="T63" s="26" t="s">
        <v>625</v>
      </c>
      <c r="U63" s="26" t="s">
        <v>624</v>
      </c>
      <c r="V63" s="26" t="s">
        <v>630</v>
      </c>
      <c r="W63" s="26" t="s">
        <v>629</v>
      </c>
      <c r="X63" s="26" t="s">
        <v>482</v>
      </c>
      <c r="Y63" s="26" t="s">
        <v>536</v>
      </c>
      <c r="AA63" s="26" t="s">
        <v>570</v>
      </c>
      <c r="AB63" s="39" t="s">
        <v>621</v>
      </c>
      <c r="AC63" s="26" t="s">
        <v>546</v>
      </c>
      <c r="AD63" s="26" t="s">
        <v>599</v>
      </c>
    </row>
    <row r="64" spans="1:30" x14ac:dyDescent="0.25">
      <c r="A64" s="32">
        <v>2</v>
      </c>
      <c r="B64" s="32">
        <v>2017</v>
      </c>
      <c r="C64" s="32">
        <v>55479</v>
      </c>
      <c r="D64" s="32" t="s">
        <v>363</v>
      </c>
      <c r="E64" s="26" t="s">
        <v>647</v>
      </c>
      <c r="F64" s="32">
        <v>1</v>
      </c>
      <c r="G64" s="60">
        <v>90</v>
      </c>
      <c r="H64" s="59">
        <v>2003</v>
      </c>
      <c r="I64" s="58"/>
      <c r="J64" s="57"/>
      <c r="K64" s="27">
        <v>8574.93</v>
      </c>
      <c r="L64" s="27">
        <v>801831.07</v>
      </c>
      <c r="M64" s="27">
        <v>454.73</v>
      </c>
      <c r="N64" s="55">
        <f t="shared" si="2"/>
        <v>9.9452304569490294E-2</v>
      </c>
      <c r="O64" s="28">
        <v>0.12770000000000001</v>
      </c>
      <c r="P64" s="27">
        <v>586.56100000000004</v>
      </c>
      <c r="Q64" s="27">
        <v>959100.50100000005</v>
      </c>
      <c r="R64" s="27">
        <v>9144685.0219999999</v>
      </c>
      <c r="S64" s="26" t="s">
        <v>541</v>
      </c>
      <c r="T64" s="26" t="s">
        <v>646</v>
      </c>
      <c r="U64" s="26" t="s">
        <v>549</v>
      </c>
      <c r="V64" s="26" t="s">
        <v>643</v>
      </c>
      <c r="W64" s="26" t="s">
        <v>642</v>
      </c>
      <c r="X64" s="26" t="s">
        <v>482</v>
      </c>
      <c r="Y64" s="26" t="s">
        <v>536</v>
      </c>
      <c r="AA64" s="26" t="s">
        <v>535</v>
      </c>
      <c r="AB64" s="39" t="s">
        <v>641</v>
      </c>
      <c r="AC64" s="26" t="s">
        <v>534</v>
      </c>
    </row>
    <row r="65" spans="1:30" x14ac:dyDescent="0.25">
      <c r="A65" s="32">
        <v>2</v>
      </c>
      <c r="B65" s="32">
        <v>2017</v>
      </c>
      <c r="C65" s="32">
        <v>56319</v>
      </c>
      <c r="D65" s="32" t="s">
        <v>363</v>
      </c>
      <c r="E65" s="26" t="s">
        <v>645</v>
      </c>
      <c r="F65" s="32">
        <v>1</v>
      </c>
      <c r="G65" s="60">
        <v>95</v>
      </c>
      <c r="H65" s="59">
        <v>2008</v>
      </c>
      <c r="I65" s="58"/>
      <c r="J65" s="57"/>
      <c r="K65" s="27">
        <v>8409.52</v>
      </c>
      <c r="L65" s="27">
        <v>819518.14</v>
      </c>
      <c r="M65" s="27">
        <v>267.05700000000002</v>
      </c>
      <c r="N65" s="55">
        <f t="shared" si="2"/>
        <v>5.9591324711429694E-2</v>
      </c>
      <c r="O65" s="28">
        <v>5.0900000000000001E-2</v>
      </c>
      <c r="P65" s="27">
        <v>227.745</v>
      </c>
      <c r="Q65" s="27">
        <v>940031.97900000005</v>
      </c>
      <c r="R65" s="27">
        <v>8962948.9289999995</v>
      </c>
      <c r="S65" s="26" t="s">
        <v>541</v>
      </c>
      <c r="T65" s="26" t="s">
        <v>644</v>
      </c>
      <c r="U65" s="26" t="s">
        <v>549</v>
      </c>
      <c r="V65" s="26" t="s">
        <v>643</v>
      </c>
      <c r="W65" s="26" t="s">
        <v>642</v>
      </c>
      <c r="X65" s="26" t="s">
        <v>482</v>
      </c>
      <c r="Y65" s="26" t="s">
        <v>536</v>
      </c>
      <c r="AA65" s="26" t="s">
        <v>535</v>
      </c>
      <c r="AB65" s="39" t="s">
        <v>641</v>
      </c>
      <c r="AC65" s="26" t="s">
        <v>534</v>
      </c>
    </row>
    <row r="66" spans="1:30" x14ac:dyDescent="0.25">
      <c r="A66" s="32">
        <v>2</v>
      </c>
      <c r="B66" s="32">
        <v>2017</v>
      </c>
      <c r="C66" s="32">
        <v>56596</v>
      </c>
      <c r="D66" s="32" t="s">
        <v>363</v>
      </c>
      <c r="E66" s="26" t="s">
        <v>640</v>
      </c>
      <c r="F66" s="32">
        <v>1</v>
      </c>
      <c r="G66" s="60">
        <v>116</v>
      </c>
      <c r="H66" s="59">
        <v>2010</v>
      </c>
      <c r="I66" s="58"/>
      <c r="J66" s="57"/>
      <c r="K66" s="27">
        <v>7902.86</v>
      </c>
      <c r="L66" s="27">
        <v>852169.29</v>
      </c>
      <c r="M66" s="27">
        <v>280.47000000000003</v>
      </c>
      <c r="N66" s="55">
        <f t="shared" si="2"/>
        <v>6.2758587667908122E-2</v>
      </c>
      <c r="O66" s="28">
        <v>4.3200000000000002E-2</v>
      </c>
      <c r="P66" s="27">
        <v>179.483</v>
      </c>
      <c r="Q66" s="27">
        <v>937421.5</v>
      </c>
      <c r="R66" s="27">
        <v>8938059.648</v>
      </c>
      <c r="S66" s="26" t="s">
        <v>541</v>
      </c>
      <c r="T66" s="26" t="s">
        <v>639</v>
      </c>
      <c r="U66" s="26" t="s">
        <v>549</v>
      </c>
      <c r="V66" s="26" t="s">
        <v>548</v>
      </c>
      <c r="W66" s="26" t="s">
        <v>547</v>
      </c>
      <c r="X66" s="26" t="s">
        <v>482</v>
      </c>
      <c r="Y66" s="26" t="s">
        <v>536</v>
      </c>
      <c r="AA66" s="26" t="s">
        <v>535</v>
      </c>
      <c r="AB66" s="39" t="s">
        <v>638</v>
      </c>
      <c r="AC66" s="26" t="s">
        <v>534</v>
      </c>
    </row>
    <row r="67" spans="1:30" x14ac:dyDescent="0.25">
      <c r="G67" s="60"/>
      <c r="H67" s="59"/>
      <c r="I67" s="58"/>
      <c r="J67" s="57"/>
      <c r="N67" s="55"/>
    </row>
    <row r="68" spans="1:30" x14ac:dyDescent="0.25">
      <c r="E68" s="46" t="s">
        <v>637</v>
      </c>
      <c r="G68" s="60"/>
      <c r="H68" s="59"/>
      <c r="I68" s="58"/>
      <c r="J68" s="57"/>
      <c r="N68" s="55"/>
    </row>
    <row r="69" spans="1:30" x14ac:dyDescent="0.25">
      <c r="A69" s="32">
        <v>3</v>
      </c>
      <c r="B69" s="32">
        <v>2017</v>
      </c>
      <c r="C69" s="32">
        <v>160</v>
      </c>
      <c r="D69" s="32" t="s">
        <v>34</v>
      </c>
      <c r="E69" s="26" t="s">
        <v>127</v>
      </c>
      <c r="F69" s="32">
        <v>3</v>
      </c>
      <c r="G69" s="44">
        <v>204</v>
      </c>
      <c r="H69" s="43">
        <v>1979</v>
      </c>
      <c r="I69" s="42"/>
      <c r="J69" s="40" t="s">
        <v>631</v>
      </c>
      <c r="K69" s="27">
        <v>6912.3</v>
      </c>
      <c r="L69" s="27">
        <v>1037288.65</v>
      </c>
      <c r="M69" s="27">
        <v>187.90199999999999</v>
      </c>
      <c r="N69" s="55">
        <f>M69*2000/R69</f>
        <v>3.4953915444896608E-2</v>
      </c>
      <c r="O69" s="28">
        <v>0.30359999999999998</v>
      </c>
      <c r="P69" s="27">
        <v>1662.6089999999999</v>
      </c>
      <c r="Q69" s="27">
        <v>1097579.699</v>
      </c>
      <c r="R69" s="27">
        <v>10751413.546</v>
      </c>
      <c r="S69" s="26" t="s">
        <v>126</v>
      </c>
      <c r="T69" s="26" t="s">
        <v>636</v>
      </c>
      <c r="U69" s="26" t="s">
        <v>636</v>
      </c>
      <c r="V69" s="26" t="s">
        <v>635</v>
      </c>
      <c r="W69" s="26" t="s">
        <v>634</v>
      </c>
      <c r="X69" s="26" t="s">
        <v>521</v>
      </c>
      <c r="Y69" s="26" t="s">
        <v>536</v>
      </c>
      <c r="Z69" s="26" t="s">
        <v>475</v>
      </c>
      <c r="AA69" s="26" t="s">
        <v>560</v>
      </c>
      <c r="AB69" s="26" t="s">
        <v>490</v>
      </c>
      <c r="AC69" s="26" t="s">
        <v>633</v>
      </c>
    </row>
    <row r="70" spans="1:30" x14ac:dyDescent="0.25">
      <c r="A70" s="32">
        <v>3</v>
      </c>
      <c r="B70" s="32">
        <v>2017</v>
      </c>
      <c r="C70" s="32">
        <v>6021</v>
      </c>
      <c r="D70" s="32" t="s">
        <v>13</v>
      </c>
      <c r="E70" s="26" t="s">
        <v>65</v>
      </c>
      <c r="F70" s="32" t="s">
        <v>632</v>
      </c>
      <c r="G70" s="44">
        <v>534.79999999999995</v>
      </c>
      <c r="H70" s="43">
        <v>1984</v>
      </c>
      <c r="I70" s="42"/>
      <c r="J70" s="45" t="s">
        <v>631</v>
      </c>
      <c r="K70" s="27">
        <v>8157.17</v>
      </c>
      <c r="L70" s="27">
        <v>3168883.74</v>
      </c>
      <c r="M70" s="27">
        <v>1848.0219999999999</v>
      </c>
      <c r="N70" s="55">
        <f>M70*2000/R70</f>
        <v>0.12591213261334128</v>
      </c>
      <c r="O70" s="28">
        <v>0.27750000000000002</v>
      </c>
      <c r="P70" s="27">
        <v>4158.232</v>
      </c>
      <c r="Q70" s="27">
        <v>3078662.1860000002</v>
      </c>
      <c r="R70" s="27">
        <v>29354152.958000001</v>
      </c>
      <c r="S70" s="26" t="s">
        <v>64</v>
      </c>
      <c r="T70" s="26" t="s">
        <v>579</v>
      </c>
      <c r="U70" s="26" t="s">
        <v>579</v>
      </c>
      <c r="V70" s="26" t="s">
        <v>578</v>
      </c>
      <c r="W70" s="26" t="s">
        <v>577</v>
      </c>
      <c r="X70" s="26" t="s">
        <v>482</v>
      </c>
      <c r="Y70" s="26" t="s">
        <v>536</v>
      </c>
      <c r="Z70" s="26" t="s">
        <v>475</v>
      </c>
      <c r="AA70" s="26" t="s">
        <v>535</v>
      </c>
      <c r="AB70" s="26" t="s">
        <v>485</v>
      </c>
      <c r="AC70" s="26" t="s">
        <v>534</v>
      </c>
    </row>
    <row r="71" spans="1:30" x14ac:dyDescent="0.25">
      <c r="A71" s="32">
        <v>3</v>
      </c>
      <c r="B71" s="32">
        <v>2017</v>
      </c>
      <c r="C71" s="32">
        <v>6204</v>
      </c>
      <c r="D71" s="32" t="s">
        <v>363</v>
      </c>
      <c r="E71" s="26" t="s">
        <v>628</v>
      </c>
      <c r="F71" s="32">
        <v>2</v>
      </c>
      <c r="G71" s="44">
        <v>570</v>
      </c>
      <c r="H71" s="43">
        <v>1981</v>
      </c>
      <c r="I71" s="42"/>
      <c r="J71" s="40" t="s">
        <v>627</v>
      </c>
      <c r="K71" s="27">
        <v>8504.2099999999991</v>
      </c>
      <c r="L71" s="27">
        <v>4288106.87</v>
      </c>
      <c r="M71" s="27">
        <v>2150.3270000000002</v>
      </c>
      <c r="N71" s="55">
        <f>M71*2000/R71</f>
        <v>0.10118432582665139</v>
      </c>
      <c r="O71" s="28">
        <v>0.15459999999999999</v>
      </c>
      <c r="P71" s="27">
        <v>3300.877</v>
      </c>
      <c r="Q71" s="27">
        <v>4457730.2350000003</v>
      </c>
      <c r="R71" s="27">
        <v>42503164.050999999</v>
      </c>
      <c r="S71" s="26" t="s">
        <v>626</v>
      </c>
      <c r="T71" s="26" t="s">
        <v>625</v>
      </c>
      <c r="U71" s="26" t="s">
        <v>624</v>
      </c>
      <c r="V71" s="26" t="s">
        <v>630</v>
      </c>
      <c r="W71" s="26" t="s">
        <v>629</v>
      </c>
      <c r="X71" s="26" t="s">
        <v>482</v>
      </c>
      <c r="Y71" s="26" t="s">
        <v>536</v>
      </c>
      <c r="AA71" s="26" t="s">
        <v>570</v>
      </c>
      <c r="AB71" s="26" t="s">
        <v>621</v>
      </c>
      <c r="AC71" s="26" t="s">
        <v>546</v>
      </c>
      <c r="AD71" s="26" t="s">
        <v>599</v>
      </c>
    </row>
    <row r="72" spans="1:30" x14ac:dyDescent="0.25">
      <c r="A72" s="32">
        <v>3</v>
      </c>
      <c r="B72" s="32">
        <v>2017</v>
      </c>
      <c r="C72" s="32">
        <v>6204</v>
      </c>
      <c r="D72" s="32" t="s">
        <v>363</v>
      </c>
      <c r="E72" s="26" t="s">
        <v>628</v>
      </c>
      <c r="F72" s="32">
        <v>3</v>
      </c>
      <c r="G72" s="44">
        <v>570</v>
      </c>
      <c r="H72" s="43">
        <v>1982</v>
      </c>
      <c r="I72" s="42"/>
      <c r="J72" s="40" t="s">
        <v>627</v>
      </c>
      <c r="K72" s="27">
        <v>7402.07</v>
      </c>
      <c r="L72" s="27">
        <v>3764520.4</v>
      </c>
      <c r="M72" s="27">
        <v>2801.174</v>
      </c>
      <c r="N72" s="55">
        <f>M72*2000/R72</f>
        <v>0.13114386891014199</v>
      </c>
      <c r="O72" s="28">
        <v>0.15540000000000001</v>
      </c>
      <c r="P72" s="27">
        <v>3340.6489999999999</v>
      </c>
      <c r="Q72" s="27">
        <v>4480374.5020000003</v>
      </c>
      <c r="R72" s="27">
        <v>42719099.615999997</v>
      </c>
      <c r="S72" s="26" t="s">
        <v>626</v>
      </c>
      <c r="T72" s="26" t="s">
        <v>625</v>
      </c>
      <c r="U72" s="26" t="s">
        <v>624</v>
      </c>
      <c r="V72" s="26" t="s">
        <v>623</v>
      </c>
      <c r="W72" s="26" t="s">
        <v>622</v>
      </c>
      <c r="X72" s="26" t="s">
        <v>482</v>
      </c>
      <c r="Y72" s="26" t="s">
        <v>536</v>
      </c>
      <c r="AA72" s="26" t="s">
        <v>535</v>
      </c>
      <c r="AB72" s="26" t="s">
        <v>621</v>
      </c>
      <c r="AC72" s="26" t="s">
        <v>546</v>
      </c>
      <c r="AD72" s="26" t="s">
        <v>599</v>
      </c>
    </row>
    <row r="73" spans="1:30" x14ac:dyDescent="0.25">
      <c r="G73" s="44"/>
      <c r="H73" s="43"/>
      <c r="I73" s="42"/>
      <c r="J73" s="40"/>
      <c r="N73" s="55"/>
    </row>
    <row r="74" spans="1:30" x14ac:dyDescent="0.25">
      <c r="E74" s="46" t="s">
        <v>620</v>
      </c>
      <c r="G74" s="44"/>
      <c r="H74" s="43"/>
      <c r="I74" s="42"/>
      <c r="J74" s="40"/>
      <c r="N74" s="55"/>
    </row>
    <row r="75" spans="1:30" x14ac:dyDescent="0.25">
      <c r="A75" s="32">
        <v>4</v>
      </c>
      <c r="B75" s="67">
        <v>2017</v>
      </c>
      <c r="C75" s="67">
        <v>6177</v>
      </c>
      <c r="D75" s="67" t="s">
        <v>34</v>
      </c>
      <c r="E75" s="66" t="s">
        <v>619</v>
      </c>
      <c r="F75" s="67" t="s">
        <v>618</v>
      </c>
      <c r="G75" s="64">
        <v>410.9</v>
      </c>
      <c r="H75" s="63">
        <v>1979</v>
      </c>
      <c r="I75" s="62"/>
      <c r="J75" s="61" t="s">
        <v>617</v>
      </c>
      <c r="K75" s="27">
        <v>6597.14</v>
      </c>
      <c r="L75" s="27">
        <v>2213264.73</v>
      </c>
      <c r="M75" s="27">
        <v>96.552999999999997</v>
      </c>
      <c r="N75" s="55">
        <f t="shared" ref="N75:N94" si="3">M75*2000/R75</f>
        <v>8.1881172107123781E-3</v>
      </c>
      <c r="O75" s="28">
        <v>0.28639999999999999</v>
      </c>
      <c r="P75" s="27">
        <v>3471.9690000000001</v>
      </c>
      <c r="Q75" s="27">
        <v>2473460.7439999999</v>
      </c>
      <c r="R75" s="27">
        <v>23583687.804000001</v>
      </c>
      <c r="S75" s="26" t="s">
        <v>31</v>
      </c>
      <c r="T75" s="26" t="s">
        <v>524</v>
      </c>
      <c r="U75" s="26" t="s">
        <v>524</v>
      </c>
      <c r="V75" s="26" t="s">
        <v>616</v>
      </c>
      <c r="W75" s="26" t="s">
        <v>615</v>
      </c>
      <c r="X75" s="26" t="s">
        <v>521</v>
      </c>
      <c r="Y75" s="26" t="s">
        <v>536</v>
      </c>
      <c r="Z75" s="26" t="s">
        <v>486</v>
      </c>
      <c r="AA75" s="26" t="s">
        <v>570</v>
      </c>
      <c r="AB75" s="26" t="s">
        <v>485</v>
      </c>
      <c r="AC75" s="26" t="s">
        <v>546</v>
      </c>
    </row>
    <row r="76" spans="1:30" x14ac:dyDescent="0.25">
      <c r="A76" s="32">
        <v>4</v>
      </c>
      <c r="B76" s="32">
        <v>2017</v>
      </c>
      <c r="C76" s="32">
        <v>8223</v>
      </c>
      <c r="D76" s="32" t="s">
        <v>34</v>
      </c>
      <c r="E76" s="26" t="s">
        <v>32</v>
      </c>
      <c r="F76" s="32">
        <v>1</v>
      </c>
      <c r="G76" s="44">
        <v>424.8</v>
      </c>
      <c r="H76" s="43">
        <v>1985</v>
      </c>
      <c r="I76" s="42"/>
      <c r="J76" s="45"/>
      <c r="K76" s="27">
        <v>4979.3</v>
      </c>
      <c r="L76" s="27">
        <v>1763833.71</v>
      </c>
      <c r="M76" s="27">
        <v>1808.9059999999999</v>
      </c>
      <c r="N76" s="55">
        <f t="shared" si="3"/>
        <v>0.23092174975977017</v>
      </c>
      <c r="O76" s="28">
        <v>0.17430000000000001</v>
      </c>
      <c r="P76" s="27">
        <v>1399.808</v>
      </c>
      <c r="Q76" s="27">
        <v>1643139.534</v>
      </c>
      <c r="R76" s="27">
        <v>15666830.880000001</v>
      </c>
      <c r="S76" s="26" t="s">
        <v>31</v>
      </c>
      <c r="T76" s="26" t="s">
        <v>529</v>
      </c>
      <c r="U76" s="26" t="s">
        <v>529</v>
      </c>
      <c r="V76" s="26" t="s">
        <v>614</v>
      </c>
      <c r="W76" s="26" t="s">
        <v>613</v>
      </c>
      <c r="X76" s="26" t="s">
        <v>491</v>
      </c>
      <c r="Y76" s="26" t="s">
        <v>536</v>
      </c>
      <c r="AA76" s="26" t="s">
        <v>535</v>
      </c>
      <c r="AB76" s="26" t="s">
        <v>552</v>
      </c>
      <c r="AC76" s="26" t="s">
        <v>534</v>
      </c>
    </row>
    <row r="77" spans="1:30" x14ac:dyDescent="0.25">
      <c r="A77" s="32">
        <v>4</v>
      </c>
      <c r="B77" s="32">
        <v>2017</v>
      </c>
      <c r="C77" s="32">
        <v>8223</v>
      </c>
      <c r="D77" s="32" t="s">
        <v>34</v>
      </c>
      <c r="E77" s="26" t="s">
        <v>32</v>
      </c>
      <c r="F77" s="32">
        <v>2</v>
      </c>
      <c r="G77" s="44">
        <v>424.8</v>
      </c>
      <c r="H77" s="43">
        <v>1990</v>
      </c>
      <c r="I77" s="42"/>
      <c r="J77" s="45"/>
      <c r="K77" s="27">
        <v>7578.24</v>
      </c>
      <c r="L77" s="27">
        <v>2766082.44</v>
      </c>
      <c r="M77" s="27">
        <v>2197.4740000000002</v>
      </c>
      <c r="N77" s="55">
        <f t="shared" si="3"/>
        <v>0.18433436910790957</v>
      </c>
      <c r="O77" s="28">
        <v>0.15920000000000001</v>
      </c>
      <c r="P77" s="27">
        <v>1910.866</v>
      </c>
      <c r="Q77" s="27">
        <v>2500576.5440000002</v>
      </c>
      <c r="R77" s="27">
        <v>23842260.243000001</v>
      </c>
      <c r="S77" s="26" t="s">
        <v>31</v>
      </c>
      <c r="T77" s="26" t="s">
        <v>529</v>
      </c>
      <c r="U77" s="26" t="s">
        <v>529</v>
      </c>
      <c r="V77" s="26" t="s">
        <v>612</v>
      </c>
      <c r="W77" s="26" t="s">
        <v>611</v>
      </c>
      <c r="X77" s="26" t="s">
        <v>491</v>
      </c>
      <c r="Y77" s="26" t="s">
        <v>536</v>
      </c>
      <c r="AA77" s="26" t="s">
        <v>535</v>
      </c>
      <c r="AB77" s="26" t="s">
        <v>552</v>
      </c>
      <c r="AC77" s="26" t="s">
        <v>534</v>
      </c>
    </row>
    <row r="78" spans="1:30" x14ac:dyDescent="0.25">
      <c r="A78" s="32">
        <v>4</v>
      </c>
      <c r="B78" s="32">
        <v>2017</v>
      </c>
      <c r="C78" s="32">
        <v>492</v>
      </c>
      <c r="D78" s="32" t="s">
        <v>13</v>
      </c>
      <c r="E78" s="26" t="s">
        <v>105</v>
      </c>
      <c r="F78" s="32">
        <v>6</v>
      </c>
      <c r="G78" s="44">
        <v>75</v>
      </c>
      <c r="H78" s="43">
        <v>1968</v>
      </c>
      <c r="I78" s="42"/>
      <c r="J78" s="45" t="s">
        <v>603</v>
      </c>
      <c r="K78" s="27">
        <v>7916.02</v>
      </c>
      <c r="L78" s="27">
        <v>447960.17</v>
      </c>
      <c r="M78" s="27">
        <v>81.591999999999999</v>
      </c>
      <c r="N78" s="55">
        <f t="shared" si="3"/>
        <v>3.2004954702131452E-2</v>
      </c>
      <c r="O78" s="28">
        <v>0.215</v>
      </c>
      <c r="P78" s="27">
        <v>555.53499999999997</v>
      </c>
      <c r="Q78" s="27">
        <v>532618.13</v>
      </c>
      <c r="R78" s="27">
        <v>5098710.5439999998</v>
      </c>
      <c r="S78" s="26" t="s">
        <v>82</v>
      </c>
      <c r="T78" s="26" t="s">
        <v>506</v>
      </c>
      <c r="U78" s="26" t="s">
        <v>506</v>
      </c>
      <c r="V78" s="26" t="s">
        <v>610</v>
      </c>
      <c r="W78" s="26" t="s">
        <v>609</v>
      </c>
      <c r="X78" s="26" t="s">
        <v>482</v>
      </c>
      <c r="Y78" s="26" t="s">
        <v>536</v>
      </c>
      <c r="Z78" s="26" t="s">
        <v>475</v>
      </c>
      <c r="AA78" s="26" t="s">
        <v>608</v>
      </c>
      <c r="AB78" s="26" t="s">
        <v>485</v>
      </c>
      <c r="AC78" s="26" t="s">
        <v>534</v>
      </c>
      <c r="AD78" s="26" t="s">
        <v>599</v>
      </c>
    </row>
    <row r="79" spans="1:30" x14ac:dyDescent="0.25">
      <c r="A79" s="32">
        <v>4</v>
      </c>
      <c r="B79" s="32">
        <v>2017</v>
      </c>
      <c r="C79" s="32">
        <v>492</v>
      </c>
      <c r="D79" s="32" t="s">
        <v>13</v>
      </c>
      <c r="E79" s="26" t="s">
        <v>105</v>
      </c>
      <c r="F79" s="32">
        <v>7</v>
      </c>
      <c r="G79" s="44">
        <v>132</v>
      </c>
      <c r="H79" s="43">
        <v>1974</v>
      </c>
      <c r="I79" s="42"/>
      <c r="J79" s="45" t="s">
        <v>603</v>
      </c>
      <c r="K79" s="27">
        <v>8355.06</v>
      </c>
      <c r="L79" s="27">
        <v>821351.14</v>
      </c>
      <c r="M79" s="27">
        <v>254.399</v>
      </c>
      <c r="N79" s="55">
        <f t="shared" si="3"/>
        <v>5.8264583924936941E-2</v>
      </c>
      <c r="O79" s="28">
        <v>0.22770000000000001</v>
      </c>
      <c r="P79" s="27">
        <v>1016.42</v>
      </c>
      <c r="Q79" s="27">
        <v>915125.45400000003</v>
      </c>
      <c r="R79" s="27">
        <v>8732543.2660000008</v>
      </c>
      <c r="S79" s="26" t="s">
        <v>82</v>
      </c>
      <c r="T79" s="26" t="s">
        <v>506</v>
      </c>
      <c r="U79" s="26" t="s">
        <v>506</v>
      </c>
      <c r="V79" s="26" t="s">
        <v>610</v>
      </c>
      <c r="W79" s="26" t="s">
        <v>609</v>
      </c>
      <c r="X79" s="26" t="s">
        <v>482</v>
      </c>
      <c r="Y79" s="26" t="s">
        <v>536</v>
      </c>
      <c r="Z79" s="26" t="s">
        <v>475</v>
      </c>
      <c r="AA79" s="26" t="s">
        <v>608</v>
      </c>
      <c r="AB79" s="26" t="s">
        <v>485</v>
      </c>
      <c r="AC79" s="26" t="s">
        <v>534</v>
      </c>
      <c r="AD79" s="26" t="s">
        <v>599</v>
      </c>
    </row>
    <row r="80" spans="1:30" x14ac:dyDescent="0.25">
      <c r="A80" s="32">
        <v>4</v>
      </c>
      <c r="B80" s="67">
        <v>2017</v>
      </c>
      <c r="C80" s="67">
        <v>6761</v>
      </c>
      <c r="D80" s="67" t="s">
        <v>13</v>
      </c>
      <c r="E80" s="66" t="s">
        <v>415</v>
      </c>
      <c r="F80" s="67">
        <v>101</v>
      </c>
      <c r="G80" s="64">
        <v>293.60000000000002</v>
      </c>
      <c r="H80" s="63">
        <v>1984</v>
      </c>
      <c r="I80" s="62">
        <v>2030</v>
      </c>
      <c r="J80" s="61" t="s">
        <v>607</v>
      </c>
      <c r="K80" s="27">
        <v>8323.39</v>
      </c>
      <c r="L80" s="27">
        <v>2400176.06</v>
      </c>
      <c r="M80" s="27">
        <v>869.49699999999996</v>
      </c>
      <c r="N80" s="55">
        <f t="shared" si="3"/>
        <v>8.0663912621108433E-2</v>
      </c>
      <c r="O80" s="28">
        <v>0.1197</v>
      </c>
      <c r="P80" s="27">
        <v>1292.1130000000001</v>
      </c>
      <c r="Q80" s="27">
        <v>2261060.9449999998</v>
      </c>
      <c r="R80" s="27">
        <v>21558512.890000001</v>
      </c>
      <c r="S80" s="26" t="s">
        <v>414</v>
      </c>
      <c r="T80" s="26" t="s">
        <v>606</v>
      </c>
      <c r="U80" s="26" t="s">
        <v>606</v>
      </c>
      <c r="V80" s="26" t="s">
        <v>605</v>
      </c>
      <c r="W80" s="26" t="s">
        <v>604</v>
      </c>
      <c r="X80" s="26" t="s">
        <v>491</v>
      </c>
      <c r="Y80" s="26" t="s">
        <v>536</v>
      </c>
      <c r="AA80" s="26" t="s">
        <v>535</v>
      </c>
      <c r="AB80" s="26" t="s">
        <v>588</v>
      </c>
      <c r="AC80" s="26" t="s">
        <v>534</v>
      </c>
      <c r="AD80" s="26" t="s">
        <v>599</v>
      </c>
    </row>
    <row r="81" spans="1:30" x14ac:dyDescent="0.25">
      <c r="A81" s="32">
        <v>4</v>
      </c>
      <c r="B81" s="32">
        <v>2017</v>
      </c>
      <c r="C81" s="32">
        <v>8219</v>
      </c>
      <c r="D81" s="32" t="s">
        <v>13</v>
      </c>
      <c r="E81" s="26" t="s">
        <v>106</v>
      </c>
      <c r="F81" s="32">
        <v>1</v>
      </c>
      <c r="G81" s="44">
        <v>207</v>
      </c>
      <c r="H81" s="43">
        <v>1980</v>
      </c>
      <c r="I81" s="42"/>
      <c r="J81" s="45" t="s">
        <v>603</v>
      </c>
      <c r="K81" s="27">
        <v>7397.51</v>
      </c>
      <c r="L81" s="27">
        <v>1459312.37</v>
      </c>
      <c r="M81" s="27">
        <v>1494.2449999999999</v>
      </c>
      <c r="N81" s="55">
        <f t="shared" si="3"/>
        <v>0.20511781774405777</v>
      </c>
      <c r="O81" s="28">
        <v>0.1641</v>
      </c>
      <c r="P81" s="27">
        <v>1195.7270000000001</v>
      </c>
      <c r="Q81" s="27">
        <v>1527837.308</v>
      </c>
      <c r="R81" s="27">
        <v>14569626.534</v>
      </c>
      <c r="S81" s="26" t="s">
        <v>82</v>
      </c>
      <c r="T81" s="26" t="s">
        <v>506</v>
      </c>
      <c r="U81" s="26" t="s">
        <v>506</v>
      </c>
      <c r="V81" s="26" t="s">
        <v>602</v>
      </c>
      <c r="W81" s="26" t="s">
        <v>601</v>
      </c>
      <c r="X81" s="26" t="s">
        <v>482</v>
      </c>
      <c r="Y81" s="26" t="s">
        <v>536</v>
      </c>
      <c r="Z81" s="26" t="s">
        <v>486</v>
      </c>
      <c r="AA81" s="26" t="s">
        <v>600</v>
      </c>
      <c r="AB81" s="26" t="s">
        <v>485</v>
      </c>
      <c r="AC81" s="26" t="s">
        <v>534</v>
      </c>
      <c r="AD81" s="26" t="s">
        <v>599</v>
      </c>
    </row>
    <row r="82" spans="1:30" x14ac:dyDescent="0.25">
      <c r="A82" s="32">
        <v>4</v>
      </c>
      <c r="B82" s="67">
        <v>2017</v>
      </c>
      <c r="C82" s="67">
        <v>6076</v>
      </c>
      <c r="D82" s="67" t="s">
        <v>379</v>
      </c>
      <c r="E82" s="66" t="s">
        <v>595</v>
      </c>
      <c r="F82" s="67">
        <v>3</v>
      </c>
      <c r="G82" s="64">
        <v>778</v>
      </c>
      <c r="H82" s="63">
        <v>1984</v>
      </c>
      <c r="I82" s="62"/>
      <c r="J82" s="61" t="s">
        <v>594</v>
      </c>
      <c r="K82" s="27">
        <v>7251.26</v>
      </c>
      <c r="L82" s="27">
        <v>5029732.62</v>
      </c>
      <c r="M82" s="27">
        <v>2279.8339999999998</v>
      </c>
      <c r="N82" s="55">
        <f t="shared" si="3"/>
        <v>9.2355392736907238E-2</v>
      </c>
      <c r="O82" s="28">
        <v>0.14879999999999999</v>
      </c>
      <c r="P82" s="27">
        <v>3752.78</v>
      </c>
      <c r="Q82" s="27">
        <v>5178017.9709999999</v>
      </c>
      <c r="R82" s="27">
        <v>49370890.696000002</v>
      </c>
      <c r="S82" s="26" t="s">
        <v>593</v>
      </c>
      <c r="T82" s="26" t="s">
        <v>598</v>
      </c>
      <c r="U82" s="26" t="s">
        <v>591</v>
      </c>
      <c r="V82" s="26" t="s">
        <v>597</v>
      </c>
      <c r="W82" s="26" t="s">
        <v>596</v>
      </c>
      <c r="X82" s="26" t="s">
        <v>491</v>
      </c>
      <c r="Y82" s="26" t="s">
        <v>536</v>
      </c>
      <c r="AA82" s="26" t="s">
        <v>560</v>
      </c>
      <c r="AB82" s="26" t="s">
        <v>588</v>
      </c>
      <c r="AC82" s="26" t="s">
        <v>581</v>
      </c>
      <c r="AD82" s="26" t="s">
        <v>580</v>
      </c>
    </row>
    <row r="83" spans="1:30" x14ac:dyDescent="0.25">
      <c r="A83" s="32">
        <v>4</v>
      </c>
      <c r="B83" s="67">
        <v>2017</v>
      </c>
      <c r="C83" s="67">
        <v>6076</v>
      </c>
      <c r="D83" s="67" t="s">
        <v>379</v>
      </c>
      <c r="E83" s="66" t="s">
        <v>595</v>
      </c>
      <c r="F83" s="67">
        <v>4</v>
      </c>
      <c r="G83" s="64">
        <v>778</v>
      </c>
      <c r="H83" s="63">
        <v>1986</v>
      </c>
      <c r="I83" s="62"/>
      <c r="J83" s="61" t="s">
        <v>594</v>
      </c>
      <c r="K83" s="27">
        <v>8449.02</v>
      </c>
      <c r="L83" s="27">
        <v>5705121.25</v>
      </c>
      <c r="M83" s="27">
        <v>2381.9679999999998</v>
      </c>
      <c r="N83" s="55">
        <f t="shared" si="3"/>
        <v>8.8085211041187661E-2</v>
      </c>
      <c r="O83" s="28">
        <v>0.1542</v>
      </c>
      <c r="P83" s="27">
        <v>4195.04</v>
      </c>
      <c r="Q83" s="27">
        <v>5672252.4819999998</v>
      </c>
      <c r="R83" s="27">
        <v>54083267.141999997</v>
      </c>
      <c r="S83" s="26" t="s">
        <v>593</v>
      </c>
      <c r="T83" s="26" t="s">
        <v>592</v>
      </c>
      <c r="U83" s="26" t="s">
        <v>591</v>
      </c>
      <c r="V83" s="26" t="s">
        <v>590</v>
      </c>
      <c r="W83" s="26" t="s">
        <v>589</v>
      </c>
      <c r="X83" s="26" t="s">
        <v>491</v>
      </c>
      <c r="Y83" s="26" t="s">
        <v>536</v>
      </c>
      <c r="AA83" s="26" t="s">
        <v>560</v>
      </c>
      <c r="AB83" s="26" t="s">
        <v>588</v>
      </c>
      <c r="AC83" s="26" t="s">
        <v>581</v>
      </c>
      <c r="AD83" s="26" t="s">
        <v>580</v>
      </c>
    </row>
    <row r="84" spans="1:30" x14ac:dyDescent="0.25">
      <c r="A84" s="32">
        <v>4</v>
      </c>
      <c r="B84" s="32">
        <v>2017</v>
      </c>
      <c r="C84" s="32">
        <v>6089</v>
      </c>
      <c r="D84" s="32" t="s">
        <v>379</v>
      </c>
      <c r="E84" s="26" t="s">
        <v>587</v>
      </c>
      <c r="F84" s="32" t="s">
        <v>586</v>
      </c>
      <c r="G84" s="44">
        <v>50</v>
      </c>
      <c r="H84" s="43">
        <v>1958</v>
      </c>
      <c r="I84" s="42"/>
      <c r="J84" s="40"/>
      <c r="K84" s="27">
        <v>6351.07</v>
      </c>
      <c r="L84" s="27">
        <v>249664</v>
      </c>
      <c r="M84" s="27">
        <v>24.949000000000002</v>
      </c>
      <c r="N84" s="55">
        <f t="shared" si="3"/>
        <v>1.6007654293223626E-2</v>
      </c>
      <c r="O84" s="28">
        <v>0.36749999999999999</v>
      </c>
      <c r="P84" s="27">
        <v>578.87</v>
      </c>
      <c r="Q84" s="27">
        <v>338821.353</v>
      </c>
      <c r="R84" s="27">
        <v>3117133.784</v>
      </c>
      <c r="S84" s="26" t="s">
        <v>585</v>
      </c>
      <c r="T84" s="26" t="s">
        <v>584</v>
      </c>
      <c r="U84" s="26" t="s">
        <v>584</v>
      </c>
      <c r="V84" s="26" t="s">
        <v>583</v>
      </c>
      <c r="W84" s="26" t="s">
        <v>582</v>
      </c>
      <c r="X84" s="26" t="s">
        <v>491</v>
      </c>
      <c r="Y84" s="26" t="s">
        <v>536</v>
      </c>
      <c r="Z84" s="26" t="s">
        <v>475</v>
      </c>
      <c r="AA84" s="26" t="s">
        <v>560</v>
      </c>
      <c r="AB84" s="26" t="s">
        <v>552</v>
      </c>
      <c r="AC84" s="26" t="s">
        <v>581</v>
      </c>
      <c r="AD84" s="26" t="s">
        <v>580</v>
      </c>
    </row>
    <row r="85" spans="1:30" x14ac:dyDescent="0.25">
      <c r="A85" s="32">
        <v>4</v>
      </c>
      <c r="B85" s="32">
        <v>2017</v>
      </c>
      <c r="C85" s="32">
        <v>87</v>
      </c>
      <c r="D85" s="32" t="s">
        <v>46</v>
      </c>
      <c r="E85" s="26" t="s">
        <v>45</v>
      </c>
      <c r="F85" s="32">
        <v>1</v>
      </c>
      <c r="G85" s="44">
        <v>257</v>
      </c>
      <c r="H85" s="43">
        <v>1984</v>
      </c>
      <c r="I85" s="42"/>
      <c r="J85" s="45"/>
      <c r="K85" s="27">
        <v>6988.73</v>
      </c>
      <c r="L85" s="27">
        <v>1186946.33</v>
      </c>
      <c r="M85" s="27">
        <v>728.38900000000001</v>
      </c>
      <c r="N85" s="55">
        <f t="shared" si="3"/>
        <v>0.12307294834242082</v>
      </c>
      <c r="O85" s="28">
        <v>0.35499999999999998</v>
      </c>
      <c r="P85" s="27">
        <v>2124.8119999999999</v>
      </c>
      <c r="Q85" s="27">
        <v>1241435.953</v>
      </c>
      <c r="R85" s="27">
        <v>11836703.513</v>
      </c>
      <c r="S85" s="26" t="s">
        <v>44</v>
      </c>
      <c r="T85" s="26" t="s">
        <v>579</v>
      </c>
      <c r="U85" s="26" t="s">
        <v>579</v>
      </c>
      <c r="V85" s="26" t="s">
        <v>578</v>
      </c>
      <c r="W85" s="26" t="s">
        <v>577</v>
      </c>
      <c r="X85" s="26" t="s">
        <v>491</v>
      </c>
      <c r="Y85" s="26" t="s">
        <v>536</v>
      </c>
      <c r="Z85" s="26" t="s">
        <v>576</v>
      </c>
      <c r="AA85" s="26" t="s">
        <v>570</v>
      </c>
      <c r="AB85" s="26" t="s">
        <v>474</v>
      </c>
      <c r="AC85" s="26" t="s">
        <v>534</v>
      </c>
    </row>
    <row r="86" spans="1:30" x14ac:dyDescent="0.25">
      <c r="A86" s="32">
        <v>4</v>
      </c>
      <c r="B86" s="67">
        <v>2017</v>
      </c>
      <c r="C86" s="67">
        <v>7790</v>
      </c>
      <c r="D86" s="67" t="s">
        <v>43</v>
      </c>
      <c r="E86" s="66" t="s">
        <v>61</v>
      </c>
      <c r="F86" s="65">
        <v>43101</v>
      </c>
      <c r="G86" s="64">
        <v>499.5</v>
      </c>
      <c r="H86" s="63">
        <v>1986</v>
      </c>
      <c r="I86" s="62">
        <v>2030</v>
      </c>
      <c r="J86" s="61" t="s">
        <v>575</v>
      </c>
      <c r="K86" s="27">
        <v>8411.56</v>
      </c>
      <c r="L86" s="27">
        <v>3621754.96</v>
      </c>
      <c r="M86" s="27">
        <v>1318.84</v>
      </c>
      <c r="N86" s="55">
        <f t="shared" si="3"/>
        <v>6.6134009412379624E-2</v>
      </c>
      <c r="O86" s="28">
        <v>0.26440000000000002</v>
      </c>
      <c r="P86" s="27">
        <v>5378.9380000000001</v>
      </c>
      <c r="Q86" s="27">
        <v>4092085.2749999999</v>
      </c>
      <c r="R86" s="27">
        <v>39883866.461999997</v>
      </c>
      <c r="S86" s="26" t="s">
        <v>60</v>
      </c>
      <c r="T86" s="26" t="s">
        <v>574</v>
      </c>
      <c r="U86" s="26" t="s">
        <v>573</v>
      </c>
      <c r="V86" s="26" t="s">
        <v>572</v>
      </c>
      <c r="W86" s="26" t="s">
        <v>571</v>
      </c>
      <c r="X86" s="26" t="s">
        <v>482</v>
      </c>
      <c r="Y86" s="26" t="s">
        <v>536</v>
      </c>
      <c r="Z86" s="26" t="s">
        <v>486</v>
      </c>
      <c r="AA86" s="26" t="s">
        <v>570</v>
      </c>
      <c r="AB86" s="26" t="s">
        <v>569</v>
      </c>
      <c r="AC86" s="26" t="s">
        <v>534</v>
      </c>
    </row>
    <row r="87" spans="1:30" x14ac:dyDescent="0.25">
      <c r="A87" s="32">
        <v>4</v>
      </c>
      <c r="B87" s="32">
        <v>2017</v>
      </c>
      <c r="C87" s="32">
        <v>6165</v>
      </c>
      <c r="D87" s="32" t="s">
        <v>43</v>
      </c>
      <c r="E87" s="26" t="s">
        <v>42</v>
      </c>
      <c r="F87" s="32">
        <v>1</v>
      </c>
      <c r="G87" s="44">
        <v>525</v>
      </c>
      <c r="H87" s="43">
        <v>1978</v>
      </c>
      <c r="I87" s="42">
        <v>2042</v>
      </c>
      <c r="J87" s="45" t="s">
        <v>542</v>
      </c>
      <c r="K87" s="27">
        <v>7092.82</v>
      </c>
      <c r="L87" s="27">
        <v>2713038.26</v>
      </c>
      <c r="M87" s="27">
        <v>861.654</v>
      </c>
      <c r="N87" s="55">
        <f t="shared" si="3"/>
        <v>6.8656715901416615E-2</v>
      </c>
      <c r="O87" s="28">
        <v>0.2009</v>
      </c>
      <c r="P87" s="27">
        <v>2518.3449999999998</v>
      </c>
      <c r="Q87" s="27">
        <v>2575290.787</v>
      </c>
      <c r="R87" s="27">
        <v>25100355.840999998</v>
      </c>
      <c r="S87" s="26" t="s">
        <v>41</v>
      </c>
      <c r="T87" s="26" t="s">
        <v>568</v>
      </c>
      <c r="U87" s="26" t="s">
        <v>539</v>
      </c>
      <c r="V87" s="26" t="s">
        <v>555</v>
      </c>
      <c r="W87" s="26" t="s">
        <v>566</v>
      </c>
      <c r="X87" s="26" t="s">
        <v>491</v>
      </c>
      <c r="Y87" s="26" t="s">
        <v>536</v>
      </c>
      <c r="AA87" s="26" t="s">
        <v>560</v>
      </c>
      <c r="AB87" s="26" t="s">
        <v>552</v>
      </c>
      <c r="AC87" s="26" t="s">
        <v>534</v>
      </c>
    </row>
    <row r="88" spans="1:30" x14ac:dyDescent="0.25">
      <c r="A88" s="32">
        <v>4</v>
      </c>
      <c r="B88" s="32">
        <v>2017</v>
      </c>
      <c r="C88" s="32">
        <v>6165</v>
      </c>
      <c r="D88" s="32" t="s">
        <v>43</v>
      </c>
      <c r="E88" s="26" t="s">
        <v>42</v>
      </c>
      <c r="F88" s="32">
        <v>2</v>
      </c>
      <c r="G88" s="44">
        <v>525</v>
      </c>
      <c r="H88" s="43">
        <v>1980</v>
      </c>
      <c r="I88" s="42">
        <v>2042</v>
      </c>
      <c r="J88" s="45" t="s">
        <v>542</v>
      </c>
      <c r="K88" s="27">
        <v>8488.56</v>
      </c>
      <c r="L88" s="27">
        <v>3186190.7</v>
      </c>
      <c r="M88" s="27">
        <v>1302.7049999999999</v>
      </c>
      <c r="N88" s="55">
        <f t="shared" si="3"/>
        <v>8.4967475247445884E-2</v>
      </c>
      <c r="O88" s="28">
        <v>0.1807</v>
      </c>
      <c r="P88" s="27">
        <v>2788.63</v>
      </c>
      <c r="Q88" s="27">
        <v>3146087.3840000001</v>
      </c>
      <c r="R88" s="27">
        <v>30663615.605999999</v>
      </c>
      <c r="S88" s="26" t="s">
        <v>41</v>
      </c>
      <c r="T88" s="26" t="s">
        <v>567</v>
      </c>
      <c r="U88" s="26" t="s">
        <v>539</v>
      </c>
      <c r="V88" s="26" t="s">
        <v>555</v>
      </c>
      <c r="W88" s="26" t="s">
        <v>566</v>
      </c>
      <c r="X88" s="26" t="s">
        <v>491</v>
      </c>
      <c r="Y88" s="26" t="s">
        <v>536</v>
      </c>
      <c r="AA88" s="26" t="s">
        <v>560</v>
      </c>
      <c r="AB88" s="26" t="s">
        <v>559</v>
      </c>
      <c r="AC88" s="26" t="s">
        <v>534</v>
      </c>
    </row>
    <row r="89" spans="1:30" x14ac:dyDescent="0.25">
      <c r="A89" s="32">
        <v>4</v>
      </c>
      <c r="B89" s="32">
        <v>2017</v>
      </c>
      <c r="C89" s="32">
        <v>6165</v>
      </c>
      <c r="D89" s="32" t="s">
        <v>43</v>
      </c>
      <c r="E89" s="26" t="s">
        <v>42</v>
      </c>
      <c r="F89" s="32">
        <v>3</v>
      </c>
      <c r="G89" s="44">
        <v>527.20000000000005</v>
      </c>
      <c r="H89" s="43">
        <v>1983</v>
      </c>
      <c r="I89" s="42">
        <v>2042</v>
      </c>
      <c r="J89" s="45" t="s">
        <v>565</v>
      </c>
      <c r="K89" s="27">
        <v>8667.01</v>
      </c>
      <c r="L89" s="27">
        <v>3371406.77</v>
      </c>
      <c r="M89" s="27">
        <v>1347.192</v>
      </c>
      <c r="N89" s="55">
        <f t="shared" si="3"/>
        <v>8.3279783690468415E-2</v>
      </c>
      <c r="O89" s="28">
        <v>0.27360000000000001</v>
      </c>
      <c r="P89" s="27">
        <v>4466.1059999999998</v>
      </c>
      <c r="Q89" s="27">
        <v>3319459.3560000001</v>
      </c>
      <c r="R89" s="27">
        <v>32353398.155000001</v>
      </c>
      <c r="S89" s="26" t="s">
        <v>41</v>
      </c>
      <c r="T89" s="26" t="s">
        <v>539</v>
      </c>
      <c r="U89" s="26" t="s">
        <v>539</v>
      </c>
      <c r="V89" s="26" t="s">
        <v>538</v>
      </c>
      <c r="W89" s="26" t="s">
        <v>564</v>
      </c>
      <c r="X89" s="26" t="s">
        <v>482</v>
      </c>
      <c r="Y89" s="26" t="s">
        <v>536</v>
      </c>
      <c r="AA89" s="26" t="s">
        <v>560</v>
      </c>
      <c r="AB89" s="26" t="s">
        <v>485</v>
      </c>
      <c r="AC89" s="26" t="s">
        <v>563</v>
      </c>
    </row>
    <row r="90" spans="1:30" x14ac:dyDescent="0.25">
      <c r="A90" s="32">
        <v>4</v>
      </c>
      <c r="B90" s="32">
        <v>2017</v>
      </c>
      <c r="C90" s="32">
        <v>8069</v>
      </c>
      <c r="D90" s="32" t="s">
        <v>43</v>
      </c>
      <c r="E90" s="26" t="s">
        <v>54</v>
      </c>
      <c r="F90" s="32">
        <v>1</v>
      </c>
      <c r="G90" s="44">
        <v>541.29999999999995</v>
      </c>
      <c r="H90" s="43">
        <v>1977</v>
      </c>
      <c r="I90" s="42">
        <v>2036</v>
      </c>
      <c r="J90" s="40" t="s">
        <v>542</v>
      </c>
      <c r="K90" s="27">
        <v>8169.72</v>
      </c>
      <c r="L90" s="27">
        <v>3056748.86</v>
      </c>
      <c r="M90" s="27">
        <v>1242.0519999999999</v>
      </c>
      <c r="N90" s="55">
        <f t="shared" si="3"/>
        <v>8.9096824887072698E-2</v>
      </c>
      <c r="O90" s="28">
        <v>0.21679999999999999</v>
      </c>
      <c r="P90" s="27">
        <v>2990.0520000000001</v>
      </c>
      <c r="Q90" s="27">
        <v>2860586.9479999999</v>
      </c>
      <c r="R90" s="27">
        <v>27880948.655000001</v>
      </c>
      <c r="S90" s="26" t="s">
        <v>41</v>
      </c>
      <c r="T90" s="26" t="s">
        <v>539</v>
      </c>
      <c r="U90" s="26" t="s">
        <v>539</v>
      </c>
      <c r="V90" s="26" t="s">
        <v>538</v>
      </c>
      <c r="W90" s="26" t="s">
        <v>562</v>
      </c>
      <c r="X90" s="26" t="s">
        <v>491</v>
      </c>
      <c r="Y90" s="26" t="s">
        <v>536</v>
      </c>
      <c r="AA90" s="26" t="s">
        <v>560</v>
      </c>
      <c r="AB90" s="26" t="s">
        <v>552</v>
      </c>
      <c r="AC90" s="26" t="s">
        <v>534</v>
      </c>
    </row>
    <row r="91" spans="1:30" x14ac:dyDescent="0.25">
      <c r="A91" s="32">
        <v>4</v>
      </c>
      <c r="B91" s="32">
        <v>2017</v>
      </c>
      <c r="C91" s="32">
        <v>8069</v>
      </c>
      <c r="D91" s="32" t="s">
        <v>43</v>
      </c>
      <c r="E91" s="26" t="s">
        <v>54</v>
      </c>
      <c r="F91" s="32">
        <v>2</v>
      </c>
      <c r="G91" s="44">
        <v>496</v>
      </c>
      <c r="H91" s="43">
        <v>1974</v>
      </c>
      <c r="I91" s="42">
        <v>2036</v>
      </c>
      <c r="J91" s="40" t="s">
        <v>542</v>
      </c>
      <c r="K91" s="27">
        <v>8466.6200000000008</v>
      </c>
      <c r="L91" s="27">
        <v>2831504.87</v>
      </c>
      <c r="M91" s="27">
        <v>1039.7619999999999</v>
      </c>
      <c r="N91" s="55">
        <f t="shared" si="3"/>
        <v>7.5923355672487536E-2</v>
      </c>
      <c r="O91" s="28">
        <v>0.2079</v>
      </c>
      <c r="P91" s="27">
        <v>2940.473</v>
      </c>
      <c r="Q91" s="27">
        <v>2810193.7039999999</v>
      </c>
      <c r="R91" s="27">
        <v>27389779.885000002</v>
      </c>
      <c r="S91" s="26" t="s">
        <v>41</v>
      </c>
      <c r="T91" s="26" t="s">
        <v>539</v>
      </c>
      <c r="U91" s="26" t="s">
        <v>539</v>
      </c>
      <c r="V91" s="26" t="s">
        <v>555</v>
      </c>
      <c r="W91" s="26" t="s">
        <v>561</v>
      </c>
      <c r="X91" s="26" t="s">
        <v>491</v>
      </c>
      <c r="Y91" s="26" t="s">
        <v>536</v>
      </c>
      <c r="AA91" s="26" t="s">
        <v>560</v>
      </c>
      <c r="AB91" s="26" t="s">
        <v>559</v>
      </c>
      <c r="AC91" s="26" t="s">
        <v>534</v>
      </c>
    </row>
    <row r="92" spans="1:30" x14ac:dyDescent="0.25">
      <c r="A92" s="32">
        <v>4</v>
      </c>
      <c r="B92" s="32">
        <v>2017</v>
      </c>
      <c r="C92" s="32">
        <v>8066</v>
      </c>
      <c r="D92" s="32" t="s">
        <v>363</v>
      </c>
      <c r="E92" s="26" t="s">
        <v>406</v>
      </c>
      <c r="F92" s="32" t="s">
        <v>558</v>
      </c>
      <c r="G92" s="44">
        <v>617</v>
      </c>
      <c r="H92" s="43">
        <v>1975</v>
      </c>
      <c r="I92" s="42">
        <v>2032</v>
      </c>
      <c r="J92" s="40" t="s">
        <v>557</v>
      </c>
      <c r="K92" s="27">
        <v>7113.22</v>
      </c>
      <c r="L92" s="27">
        <v>2713612.13</v>
      </c>
      <c r="M92" s="27">
        <v>1978.3489999999999</v>
      </c>
      <c r="N92" s="55">
        <f t="shared" si="3"/>
        <v>0.15107287563119021</v>
      </c>
      <c r="O92" s="28">
        <v>0.17960000000000001</v>
      </c>
      <c r="P92" s="27">
        <v>2463.23</v>
      </c>
      <c r="Q92" s="27">
        <v>2746878.95</v>
      </c>
      <c r="R92" s="27">
        <v>26190657.875999998</v>
      </c>
      <c r="S92" s="26" t="s">
        <v>405</v>
      </c>
      <c r="T92" s="26" t="s">
        <v>556</v>
      </c>
      <c r="U92" s="26" t="s">
        <v>539</v>
      </c>
      <c r="V92" s="26" t="s">
        <v>555</v>
      </c>
      <c r="W92" s="26" t="s">
        <v>554</v>
      </c>
      <c r="X92" s="26" t="s">
        <v>491</v>
      </c>
      <c r="Y92" s="26" t="s">
        <v>536</v>
      </c>
      <c r="AA92" s="26" t="s">
        <v>553</v>
      </c>
      <c r="AB92" s="26" t="s">
        <v>552</v>
      </c>
      <c r="AC92" s="26" t="s">
        <v>546</v>
      </c>
      <c r="AD92" s="26" t="s">
        <v>551</v>
      </c>
    </row>
    <row r="93" spans="1:30" x14ac:dyDescent="0.25">
      <c r="A93" s="32">
        <v>4</v>
      </c>
      <c r="B93" s="32">
        <v>2017</v>
      </c>
      <c r="C93" s="32">
        <v>7504</v>
      </c>
      <c r="D93" s="32" t="s">
        <v>363</v>
      </c>
      <c r="E93" s="26" t="s">
        <v>550</v>
      </c>
      <c r="F93" s="32">
        <v>1</v>
      </c>
      <c r="G93" s="60">
        <v>90</v>
      </c>
      <c r="H93" s="59">
        <v>1995</v>
      </c>
      <c r="I93" s="58"/>
      <c r="J93" s="57"/>
      <c r="K93" s="27">
        <v>7040.26</v>
      </c>
      <c r="L93" s="27">
        <v>601744.71</v>
      </c>
      <c r="M93" s="27">
        <v>349.83499999999998</v>
      </c>
      <c r="N93" s="55">
        <f t="shared" si="3"/>
        <v>9.6508295522427678E-2</v>
      </c>
      <c r="O93" s="28">
        <v>0.1416</v>
      </c>
      <c r="P93" s="27">
        <v>525.63599999999997</v>
      </c>
      <c r="Q93" s="27">
        <v>760364.65800000005</v>
      </c>
      <c r="R93" s="27">
        <v>7249843.0959999999</v>
      </c>
      <c r="S93" s="26" t="s">
        <v>541</v>
      </c>
      <c r="T93" s="26" t="s">
        <v>549</v>
      </c>
      <c r="U93" s="26" t="s">
        <v>549</v>
      </c>
      <c r="V93" s="26" t="s">
        <v>548</v>
      </c>
      <c r="W93" s="26" t="s">
        <v>547</v>
      </c>
      <c r="X93" s="26" t="s">
        <v>482</v>
      </c>
      <c r="Y93" s="26" t="s">
        <v>536</v>
      </c>
      <c r="AA93" s="26" t="s">
        <v>535</v>
      </c>
      <c r="AB93" s="26" t="s">
        <v>485</v>
      </c>
      <c r="AC93" s="26" t="s">
        <v>546</v>
      </c>
      <c r="AD93" s="26" t="s">
        <v>545</v>
      </c>
    </row>
    <row r="94" spans="1:30" x14ac:dyDescent="0.25">
      <c r="A94" s="32">
        <v>4</v>
      </c>
      <c r="B94" s="32">
        <v>2017</v>
      </c>
      <c r="C94" s="32">
        <v>6101</v>
      </c>
      <c r="D94" s="32" t="s">
        <v>363</v>
      </c>
      <c r="E94" s="26" t="s">
        <v>544</v>
      </c>
      <c r="F94" s="32" t="s">
        <v>543</v>
      </c>
      <c r="G94" s="44">
        <v>402.3</v>
      </c>
      <c r="H94" s="43">
        <v>1978</v>
      </c>
      <c r="I94" s="42">
        <v>2039</v>
      </c>
      <c r="J94" s="45" t="s">
        <v>542</v>
      </c>
      <c r="K94" s="27">
        <v>8349.5300000000007</v>
      </c>
      <c r="L94" s="27">
        <v>2901324.59</v>
      </c>
      <c r="M94" s="27">
        <v>2450.3240000000001</v>
      </c>
      <c r="N94" s="55">
        <f t="shared" si="3"/>
        <v>0.1520583308829824</v>
      </c>
      <c r="O94" s="28">
        <v>0.22570000000000001</v>
      </c>
      <c r="P94" s="27">
        <v>3660.7379999999998</v>
      </c>
      <c r="Q94" s="27">
        <v>3380148.946</v>
      </c>
      <c r="R94" s="27">
        <v>32228737.298</v>
      </c>
      <c r="S94" s="26" t="s">
        <v>541</v>
      </c>
      <c r="T94" s="26" t="s">
        <v>540</v>
      </c>
      <c r="U94" s="26" t="s">
        <v>539</v>
      </c>
      <c r="V94" s="26" t="s">
        <v>538</v>
      </c>
      <c r="W94" s="26" t="s">
        <v>537</v>
      </c>
      <c r="X94" s="26" t="s">
        <v>482</v>
      </c>
      <c r="Y94" s="26" t="s">
        <v>536</v>
      </c>
      <c r="AA94" s="26" t="s">
        <v>535</v>
      </c>
      <c r="AB94" s="26" t="s">
        <v>485</v>
      </c>
      <c r="AC94" s="26" t="s">
        <v>534</v>
      </c>
      <c r="AD94" s="26" t="s">
        <v>533</v>
      </c>
    </row>
    <row r="95" spans="1:30" x14ac:dyDescent="0.25">
      <c r="F95" s="56"/>
      <c r="G95" s="44"/>
      <c r="H95" s="43"/>
      <c r="I95" s="42"/>
      <c r="J95" s="40"/>
      <c r="N95" s="55"/>
    </row>
    <row r="96" spans="1:30" x14ac:dyDescent="0.25">
      <c r="F96" s="56"/>
      <c r="G96" s="44"/>
      <c r="H96" s="43"/>
      <c r="I96" s="42"/>
      <c r="J96" s="40"/>
      <c r="N96" s="55"/>
    </row>
    <row r="97" spans="1:28" s="46" customFormat="1" x14ac:dyDescent="0.25">
      <c r="A97" s="32"/>
      <c r="B97" s="54"/>
      <c r="C97" s="54"/>
      <c r="D97" s="54"/>
      <c r="E97" s="46" t="s">
        <v>532</v>
      </c>
      <c r="F97" s="54"/>
      <c r="G97" s="53"/>
      <c r="H97" s="52"/>
      <c r="I97" s="51"/>
      <c r="J97" s="50"/>
      <c r="K97" s="47"/>
      <c r="L97" s="47"/>
      <c r="M97" s="48"/>
      <c r="N97" s="48"/>
      <c r="O97" s="49"/>
      <c r="P97" s="48"/>
      <c r="Q97" s="47"/>
      <c r="R97" s="47"/>
    </row>
    <row r="98" spans="1:28" x14ac:dyDescent="0.25">
      <c r="B98" s="32">
        <v>2017</v>
      </c>
      <c r="C98" s="32">
        <v>126</v>
      </c>
      <c r="D98" s="32" t="s">
        <v>34</v>
      </c>
      <c r="E98" s="26" t="s">
        <v>473</v>
      </c>
      <c r="F98" s="32">
        <v>2</v>
      </c>
      <c r="G98" s="44"/>
      <c r="H98" s="43"/>
      <c r="I98" s="42"/>
      <c r="J98" s="34" t="s">
        <v>472</v>
      </c>
      <c r="K98" s="27">
        <v>3531.71</v>
      </c>
      <c r="L98" s="27">
        <v>109160.36</v>
      </c>
      <c r="M98" s="27">
        <v>2.2389999999999999</v>
      </c>
      <c r="O98" s="28">
        <v>0.16159999999999999</v>
      </c>
      <c r="P98" s="27">
        <v>114.449</v>
      </c>
      <c r="Q98" s="27">
        <v>76013.532999999996</v>
      </c>
      <c r="R98" s="27">
        <v>1279091.0870000001</v>
      </c>
      <c r="S98" s="26" t="s">
        <v>530</v>
      </c>
      <c r="T98" s="26" t="s">
        <v>529</v>
      </c>
      <c r="U98" s="26" t="s">
        <v>529</v>
      </c>
      <c r="V98" s="26" t="s">
        <v>528</v>
      </c>
      <c r="W98" s="26" t="s">
        <v>527</v>
      </c>
      <c r="X98" s="26" t="s">
        <v>491</v>
      </c>
      <c r="Y98" s="26" t="s">
        <v>526</v>
      </c>
      <c r="Z98" s="26" t="s">
        <v>531</v>
      </c>
    </row>
    <row r="99" spans="1:28" x14ac:dyDescent="0.25">
      <c r="B99" s="32">
        <v>2017</v>
      </c>
      <c r="C99" s="32">
        <v>126</v>
      </c>
      <c r="D99" s="32" t="s">
        <v>34</v>
      </c>
      <c r="E99" s="26" t="s">
        <v>473</v>
      </c>
      <c r="F99" s="32">
        <v>3</v>
      </c>
      <c r="G99" s="44"/>
      <c r="H99" s="43"/>
      <c r="I99" s="42"/>
      <c r="J99" s="40"/>
      <c r="K99" s="27">
        <v>4014.23</v>
      </c>
      <c r="L99" s="27">
        <v>187784.62</v>
      </c>
      <c r="M99" s="27">
        <v>3.3239999999999998</v>
      </c>
      <c r="O99" s="28">
        <v>0.1799</v>
      </c>
      <c r="P99" s="27">
        <v>189.053</v>
      </c>
      <c r="Q99" s="27">
        <v>112868.765</v>
      </c>
      <c r="R99" s="27">
        <v>1899325.128</v>
      </c>
      <c r="S99" s="26" t="s">
        <v>530</v>
      </c>
      <c r="T99" s="26" t="s">
        <v>529</v>
      </c>
      <c r="U99" s="26" t="s">
        <v>529</v>
      </c>
      <c r="V99" s="26" t="s">
        <v>528</v>
      </c>
      <c r="W99" s="26" t="s">
        <v>527</v>
      </c>
      <c r="X99" s="26" t="s">
        <v>491</v>
      </c>
      <c r="Y99" s="26" t="s">
        <v>526</v>
      </c>
      <c r="Z99" s="26" t="s">
        <v>531</v>
      </c>
    </row>
    <row r="100" spans="1:28" x14ac:dyDescent="0.25">
      <c r="B100" s="32">
        <v>2017</v>
      </c>
      <c r="C100" s="32">
        <v>126</v>
      </c>
      <c r="D100" s="32" t="s">
        <v>34</v>
      </c>
      <c r="E100" s="26" t="s">
        <v>473</v>
      </c>
      <c r="F100" s="32">
        <v>4</v>
      </c>
      <c r="G100" s="44"/>
      <c r="H100" s="43"/>
      <c r="I100" s="42"/>
      <c r="J100" s="40"/>
      <c r="K100" s="27">
        <v>5761.65</v>
      </c>
      <c r="L100" s="27">
        <v>421588.81</v>
      </c>
      <c r="M100" s="27">
        <v>9.141</v>
      </c>
      <c r="O100" s="28">
        <v>0.18099999999999999</v>
      </c>
      <c r="P100" s="27">
        <v>426.45800000000003</v>
      </c>
      <c r="Q100" s="27">
        <v>276823.549</v>
      </c>
      <c r="R100" s="27">
        <v>4496831.9349999996</v>
      </c>
      <c r="S100" s="26" t="s">
        <v>530</v>
      </c>
      <c r="T100" s="26" t="s">
        <v>529</v>
      </c>
      <c r="U100" s="26" t="s">
        <v>529</v>
      </c>
      <c r="V100" s="26" t="s">
        <v>528</v>
      </c>
      <c r="W100" s="26" t="s">
        <v>527</v>
      </c>
      <c r="X100" s="26" t="s">
        <v>482</v>
      </c>
      <c r="Y100" s="26" t="s">
        <v>526</v>
      </c>
      <c r="Z100" s="26" t="s">
        <v>525</v>
      </c>
      <c r="AB100" s="26" t="s">
        <v>485</v>
      </c>
    </row>
    <row r="101" spans="1:28" x14ac:dyDescent="0.25">
      <c r="B101" s="32">
        <v>2017</v>
      </c>
      <c r="C101" s="32">
        <v>141</v>
      </c>
      <c r="D101" s="32" t="s">
        <v>34</v>
      </c>
      <c r="E101" s="26" t="s">
        <v>318</v>
      </c>
      <c r="F101" s="32">
        <v>3</v>
      </c>
      <c r="G101" s="44"/>
      <c r="H101" s="43"/>
      <c r="I101" s="42"/>
      <c r="J101" s="40"/>
      <c r="K101" s="27">
        <v>1197.79</v>
      </c>
      <c r="L101" s="27">
        <v>109854.82</v>
      </c>
      <c r="M101" s="27">
        <v>0.34499999999999997</v>
      </c>
      <c r="O101" s="28">
        <v>0.34429999999999999</v>
      </c>
      <c r="P101" s="27">
        <v>299.66899999999998</v>
      </c>
      <c r="Q101" s="27">
        <v>68428.585999999996</v>
      </c>
      <c r="R101" s="27">
        <v>1151439.5160000001</v>
      </c>
      <c r="S101" s="26" t="s">
        <v>317</v>
      </c>
      <c r="T101" s="26" t="s">
        <v>524</v>
      </c>
      <c r="U101" s="26" t="s">
        <v>524</v>
      </c>
      <c r="V101" s="26" t="s">
        <v>523</v>
      </c>
      <c r="W101" s="26" t="s">
        <v>522</v>
      </c>
      <c r="X101" s="26" t="s">
        <v>521</v>
      </c>
      <c r="Y101" s="26" t="s">
        <v>475</v>
      </c>
    </row>
    <row r="102" spans="1:28" x14ac:dyDescent="0.25">
      <c r="B102" s="32">
        <v>2017</v>
      </c>
      <c r="C102" s="32">
        <v>10650</v>
      </c>
      <c r="D102" s="32" t="s">
        <v>518</v>
      </c>
      <c r="E102" s="26" t="s">
        <v>520</v>
      </c>
      <c r="F102" s="32" t="s">
        <v>516</v>
      </c>
      <c r="G102" s="44"/>
      <c r="H102" s="43"/>
      <c r="I102" s="42"/>
      <c r="J102" s="40"/>
      <c r="K102" s="27">
        <v>423.5</v>
      </c>
      <c r="L102" s="27">
        <v>16412.25</v>
      </c>
      <c r="M102" s="27">
        <v>4.3999999999999997E-2</v>
      </c>
      <c r="O102" s="28">
        <v>1.7150000000000001</v>
      </c>
      <c r="P102" s="27">
        <v>126.807</v>
      </c>
      <c r="Q102" s="27">
        <v>8788.4500000000007</v>
      </c>
      <c r="R102" s="27">
        <v>147880.125</v>
      </c>
      <c r="S102" s="26" t="s">
        <v>515</v>
      </c>
      <c r="T102" s="26" t="s">
        <v>514</v>
      </c>
      <c r="U102" s="26" t="s">
        <v>513</v>
      </c>
      <c r="V102" s="26" t="s">
        <v>512</v>
      </c>
      <c r="W102" s="26" t="s">
        <v>511</v>
      </c>
      <c r="X102" s="26" t="s">
        <v>510</v>
      </c>
      <c r="Y102" s="26" t="s">
        <v>475</v>
      </c>
      <c r="AB102" s="26" t="s">
        <v>509</v>
      </c>
    </row>
    <row r="103" spans="1:28" x14ac:dyDescent="0.25">
      <c r="B103" s="32">
        <v>2017</v>
      </c>
      <c r="C103" s="32">
        <v>10649</v>
      </c>
      <c r="D103" s="32" t="s">
        <v>518</v>
      </c>
      <c r="E103" s="26" t="s">
        <v>519</v>
      </c>
      <c r="F103" s="32" t="s">
        <v>516</v>
      </c>
      <c r="G103" s="44"/>
      <c r="H103" s="43"/>
      <c r="I103" s="42"/>
      <c r="J103" s="40"/>
      <c r="K103" s="27">
        <v>830.75</v>
      </c>
      <c r="L103" s="27">
        <v>34302.25</v>
      </c>
      <c r="M103" s="27">
        <v>9.2999999999999999E-2</v>
      </c>
      <c r="O103" s="28">
        <v>1.7150000000000001</v>
      </c>
      <c r="P103" s="27">
        <v>266.14</v>
      </c>
      <c r="Q103" s="27">
        <v>18443.974999999999</v>
      </c>
      <c r="R103" s="27">
        <v>310367.09999999998</v>
      </c>
      <c r="S103" s="26" t="s">
        <v>515</v>
      </c>
      <c r="T103" s="26" t="s">
        <v>514</v>
      </c>
      <c r="U103" s="26" t="s">
        <v>513</v>
      </c>
      <c r="V103" s="26" t="s">
        <v>512</v>
      </c>
      <c r="W103" s="26" t="s">
        <v>511</v>
      </c>
      <c r="X103" s="26" t="s">
        <v>510</v>
      </c>
      <c r="Y103" s="26" t="s">
        <v>475</v>
      </c>
      <c r="AB103" s="26" t="s">
        <v>509</v>
      </c>
    </row>
    <row r="104" spans="1:28" x14ac:dyDescent="0.25">
      <c r="B104" s="32">
        <v>2017</v>
      </c>
      <c r="C104" s="32">
        <v>54768</v>
      </c>
      <c r="D104" s="32" t="s">
        <v>518</v>
      </c>
      <c r="E104" s="26" t="s">
        <v>517</v>
      </c>
      <c r="F104" s="32" t="s">
        <v>516</v>
      </c>
      <c r="G104" s="44"/>
      <c r="H104" s="43"/>
      <c r="I104" s="42"/>
      <c r="J104" s="40"/>
      <c r="K104" s="27">
        <v>583.75</v>
      </c>
      <c r="L104" s="27">
        <v>24826.25</v>
      </c>
      <c r="M104" s="27">
        <v>6.6000000000000003E-2</v>
      </c>
      <c r="O104" s="28">
        <v>1.7150000000000001</v>
      </c>
      <c r="P104" s="27">
        <v>187.58</v>
      </c>
      <c r="Q104" s="27">
        <v>13000.3</v>
      </c>
      <c r="R104" s="27">
        <v>218751.72500000001</v>
      </c>
      <c r="S104" s="26" t="s">
        <v>515</v>
      </c>
      <c r="T104" s="26" t="s">
        <v>514</v>
      </c>
      <c r="U104" s="26" t="s">
        <v>513</v>
      </c>
      <c r="V104" s="26" t="s">
        <v>512</v>
      </c>
      <c r="W104" s="26" t="s">
        <v>511</v>
      </c>
      <c r="X104" s="26" t="s">
        <v>510</v>
      </c>
      <c r="Y104" s="26" t="s">
        <v>475</v>
      </c>
      <c r="AB104" s="26" t="s">
        <v>509</v>
      </c>
    </row>
    <row r="105" spans="1:28" x14ac:dyDescent="0.25">
      <c r="B105" s="32">
        <v>2017</v>
      </c>
      <c r="C105" s="32">
        <v>6112</v>
      </c>
      <c r="D105" s="32" t="s">
        <v>13</v>
      </c>
      <c r="E105" s="26" t="s">
        <v>275</v>
      </c>
      <c r="F105" s="32">
        <v>2</v>
      </c>
      <c r="G105" s="44"/>
      <c r="H105" s="43"/>
      <c r="I105" s="42"/>
      <c r="J105" s="45"/>
      <c r="K105" s="27">
        <v>6415.31</v>
      </c>
      <c r="L105" s="27">
        <v>978192.45</v>
      </c>
      <c r="M105" s="27">
        <v>2.331</v>
      </c>
      <c r="O105" s="28">
        <v>3.1E-2</v>
      </c>
      <c r="P105" s="27">
        <v>110.874</v>
      </c>
      <c r="Q105" s="27">
        <v>461724.93599999999</v>
      </c>
      <c r="R105" s="27">
        <v>7769346.2429999998</v>
      </c>
      <c r="S105" s="26" t="s">
        <v>274</v>
      </c>
      <c r="T105" s="26" t="s">
        <v>502</v>
      </c>
      <c r="U105" s="26" t="s">
        <v>502</v>
      </c>
      <c r="V105" s="26" t="s">
        <v>501</v>
      </c>
      <c r="W105" s="26" t="s">
        <v>500</v>
      </c>
      <c r="X105" s="26" t="s">
        <v>476</v>
      </c>
      <c r="Y105" s="26" t="s">
        <v>475</v>
      </c>
      <c r="AB105" s="26" t="s">
        <v>508</v>
      </c>
    </row>
    <row r="106" spans="1:28" x14ac:dyDescent="0.25">
      <c r="B106" s="32">
        <v>2017</v>
      </c>
      <c r="C106" s="32">
        <v>55283</v>
      </c>
      <c r="D106" s="32" t="s">
        <v>13</v>
      </c>
      <c r="E106" s="26" t="s">
        <v>507</v>
      </c>
      <c r="F106" s="32">
        <v>2</v>
      </c>
      <c r="G106" s="44"/>
      <c r="H106" s="43"/>
      <c r="I106" s="42"/>
      <c r="J106" s="45"/>
      <c r="K106" s="27">
        <v>5510.41</v>
      </c>
      <c r="L106" s="27">
        <v>984625.61</v>
      </c>
      <c r="M106" s="27">
        <v>2.3119999999999998</v>
      </c>
      <c r="O106" s="28">
        <v>3.5400000000000001E-2</v>
      </c>
      <c r="P106" s="27">
        <v>128.84700000000001</v>
      </c>
      <c r="Q106" s="27">
        <v>457882.83899999998</v>
      </c>
      <c r="R106" s="27">
        <v>7704648.5820000004</v>
      </c>
      <c r="S106" s="26" t="s">
        <v>82</v>
      </c>
      <c r="T106" s="26" t="s">
        <v>506</v>
      </c>
      <c r="U106" s="26" t="s">
        <v>506</v>
      </c>
      <c r="V106" s="26" t="s">
        <v>505</v>
      </c>
      <c r="W106" s="26" t="s">
        <v>504</v>
      </c>
      <c r="X106" s="26" t="s">
        <v>476</v>
      </c>
      <c r="Y106" s="26" t="s">
        <v>475</v>
      </c>
    </row>
    <row r="107" spans="1:28" x14ac:dyDescent="0.25">
      <c r="B107" s="32">
        <v>2017</v>
      </c>
      <c r="C107" s="32">
        <v>55835</v>
      </c>
      <c r="D107" s="32" t="s">
        <v>13</v>
      </c>
      <c r="E107" s="26" t="s">
        <v>503</v>
      </c>
      <c r="F107" s="32">
        <v>2</v>
      </c>
      <c r="G107" s="44"/>
      <c r="H107" s="43"/>
      <c r="I107" s="42"/>
      <c r="J107" s="45"/>
      <c r="K107" s="27">
        <v>5337.18</v>
      </c>
      <c r="L107" s="27">
        <v>1004363.03</v>
      </c>
      <c r="M107" s="27">
        <v>2.4350000000000001</v>
      </c>
      <c r="O107" s="28">
        <v>3.0499999999999999E-2</v>
      </c>
      <c r="P107" s="27">
        <v>117.577</v>
      </c>
      <c r="Q107" s="27">
        <v>482398.04200000002</v>
      </c>
      <c r="R107" s="27">
        <v>8117323.5369999995</v>
      </c>
      <c r="S107" s="26" t="s">
        <v>274</v>
      </c>
      <c r="T107" s="26" t="s">
        <v>502</v>
      </c>
      <c r="U107" s="26" t="s">
        <v>502</v>
      </c>
      <c r="V107" s="26" t="s">
        <v>501</v>
      </c>
      <c r="W107" s="26" t="s">
        <v>500</v>
      </c>
      <c r="X107" s="26" t="s">
        <v>476</v>
      </c>
      <c r="Y107" s="26" t="s">
        <v>475</v>
      </c>
      <c r="AB107" s="26" t="s">
        <v>499</v>
      </c>
    </row>
    <row r="108" spans="1:28" x14ac:dyDescent="0.25">
      <c r="B108" s="32">
        <v>2017</v>
      </c>
      <c r="C108" s="32">
        <v>2454</v>
      </c>
      <c r="D108" s="32" t="s">
        <v>46</v>
      </c>
      <c r="E108" s="26" t="s">
        <v>158</v>
      </c>
      <c r="F108" s="32" t="s">
        <v>498</v>
      </c>
      <c r="G108" s="44"/>
      <c r="H108" s="43"/>
      <c r="I108" s="42"/>
      <c r="J108" s="40"/>
      <c r="K108" s="27">
        <v>4336.0200000000004</v>
      </c>
      <c r="L108" s="27">
        <v>148858.91</v>
      </c>
      <c r="M108" s="27">
        <v>0.48699999999999999</v>
      </c>
      <c r="O108" s="28">
        <v>0.13400000000000001</v>
      </c>
      <c r="P108" s="27">
        <v>131.06299999999999</v>
      </c>
      <c r="Q108" s="27">
        <v>100329.874</v>
      </c>
      <c r="R108" s="27">
        <v>1688259.567</v>
      </c>
      <c r="S108" s="26" t="s">
        <v>157</v>
      </c>
      <c r="T108" s="26" t="s">
        <v>494</v>
      </c>
      <c r="U108" s="26" t="s">
        <v>494</v>
      </c>
      <c r="V108" s="26" t="s">
        <v>493</v>
      </c>
      <c r="W108" s="26" t="s">
        <v>492</v>
      </c>
      <c r="X108" s="26" t="s">
        <v>491</v>
      </c>
      <c r="Y108" s="26" t="s">
        <v>475</v>
      </c>
      <c r="AB108" s="26" t="s">
        <v>490</v>
      </c>
    </row>
    <row r="109" spans="1:28" x14ac:dyDescent="0.25">
      <c r="B109" s="32">
        <v>2017</v>
      </c>
      <c r="C109" s="32">
        <v>2454</v>
      </c>
      <c r="D109" s="32" t="s">
        <v>46</v>
      </c>
      <c r="E109" s="26" t="s">
        <v>158</v>
      </c>
      <c r="F109" s="32" t="s">
        <v>497</v>
      </c>
      <c r="G109" s="44"/>
      <c r="H109" s="43"/>
      <c r="I109" s="42"/>
      <c r="J109" s="40"/>
      <c r="K109" s="27">
        <v>6832.56</v>
      </c>
      <c r="L109" s="27">
        <v>543871.18000000005</v>
      </c>
      <c r="M109" s="27">
        <v>1.6659999999999999</v>
      </c>
      <c r="O109" s="28">
        <v>0.1268</v>
      </c>
      <c r="P109" s="27">
        <v>422.11900000000003</v>
      </c>
      <c r="Q109" s="27">
        <v>333133.071</v>
      </c>
      <c r="R109" s="27">
        <v>5605533.5070000002</v>
      </c>
      <c r="S109" s="26" t="s">
        <v>157</v>
      </c>
      <c r="T109" s="26" t="s">
        <v>494</v>
      </c>
      <c r="U109" s="26" t="s">
        <v>494</v>
      </c>
      <c r="V109" s="26" t="s">
        <v>493</v>
      </c>
      <c r="W109" s="26" t="s">
        <v>492</v>
      </c>
      <c r="X109" s="26" t="s">
        <v>491</v>
      </c>
      <c r="Y109" s="26" t="s">
        <v>475</v>
      </c>
      <c r="Z109" s="26" t="s">
        <v>496</v>
      </c>
      <c r="AB109" s="26" t="s">
        <v>490</v>
      </c>
    </row>
    <row r="110" spans="1:28" x14ac:dyDescent="0.25">
      <c r="B110" s="32">
        <v>2017</v>
      </c>
      <c r="C110" s="32">
        <v>2446</v>
      </c>
      <c r="D110" s="32" t="s">
        <v>46</v>
      </c>
      <c r="E110" s="26" t="s">
        <v>273</v>
      </c>
      <c r="F110" s="32" t="s">
        <v>495</v>
      </c>
      <c r="G110" s="44"/>
      <c r="H110" s="43"/>
      <c r="I110" s="42"/>
      <c r="J110" s="40"/>
      <c r="K110" s="27">
        <v>7844.76</v>
      </c>
      <c r="L110" s="27">
        <v>389979.31</v>
      </c>
      <c r="M110" s="27">
        <v>1.214</v>
      </c>
      <c r="O110" s="28">
        <v>0.1179</v>
      </c>
      <c r="P110" s="27">
        <v>278.94</v>
      </c>
      <c r="Q110" s="27">
        <v>241864.46400000001</v>
      </c>
      <c r="R110" s="27">
        <v>4069682.5150000001</v>
      </c>
      <c r="S110" s="26" t="s">
        <v>157</v>
      </c>
      <c r="T110" s="26" t="s">
        <v>494</v>
      </c>
      <c r="U110" s="26" t="s">
        <v>494</v>
      </c>
      <c r="V110" s="26" t="s">
        <v>493</v>
      </c>
      <c r="W110" s="26" t="s">
        <v>492</v>
      </c>
      <c r="X110" s="26" t="s">
        <v>491</v>
      </c>
      <c r="Y110" s="26" t="s">
        <v>475</v>
      </c>
      <c r="AB110" s="26" t="s">
        <v>490</v>
      </c>
    </row>
    <row r="111" spans="1:28" x14ac:dyDescent="0.25">
      <c r="B111" s="32">
        <v>2017</v>
      </c>
      <c r="C111" s="32">
        <v>2444</v>
      </c>
      <c r="D111" s="32" t="s">
        <v>46</v>
      </c>
      <c r="E111" s="26" t="s">
        <v>176</v>
      </c>
      <c r="F111" s="32">
        <v>7</v>
      </c>
      <c r="G111" s="44"/>
      <c r="H111" s="43"/>
      <c r="I111" s="42"/>
      <c r="J111" s="40"/>
      <c r="K111" s="27">
        <v>5707.18</v>
      </c>
      <c r="L111" s="27">
        <v>128507.24</v>
      </c>
      <c r="M111" s="27">
        <v>0.441</v>
      </c>
      <c r="O111" s="28">
        <v>0.1366</v>
      </c>
      <c r="P111" s="27">
        <v>100.89400000000001</v>
      </c>
      <c r="Q111" s="27">
        <v>87427.683999999994</v>
      </c>
      <c r="R111" s="27">
        <v>1471051.4010000001</v>
      </c>
      <c r="S111" s="26" t="s">
        <v>175</v>
      </c>
      <c r="T111" s="26" t="s">
        <v>489</v>
      </c>
      <c r="U111" s="26" t="s">
        <v>489</v>
      </c>
      <c r="V111" s="26" t="s">
        <v>488</v>
      </c>
      <c r="W111" s="26" t="s">
        <v>487</v>
      </c>
      <c r="X111" s="26" t="s">
        <v>482</v>
      </c>
      <c r="Y111" s="26" t="s">
        <v>475</v>
      </c>
      <c r="Z111" s="26" t="s">
        <v>486</v>
      </c>
    </row>
    <row r="112" spans="1:28" x14ac:dyDescent="0.25">
      <c r="B112" s="32">
        <v>2017</v>
      </c>
      <c r="C112" s="32">
        <v>2444</v>
      </c>
      <c r="D112" s="32" t="s">
        <v>46</v>
      </c>
      <c r="E112" s="26" t="s">
        <v>176</v>
      </c>
      <c r="F112" s="32">
        <v>8</v>
      </c>
      <c r="G112" s="44"/>
      <c r="H112" s="43"/>
      <c r="I112" s="42"/>
      <c r="J112" s="40"/>
      <c r="K112" s="27">
        <v>7691.67</v>
      </c>
      <c r="L112" s="27">
        <v>539664.28</v>
      </c>
      <c r="M112" s="27">
        <v>1.7949999999999999</v>
      </c>
      <c r="O112" s="28">
        <v>0.2074</v>
      </c>
      <c r="P112" s="27">
        <v>624.71299999999997</v>
      </c>
      <c r="Q112" s="27">
        <v>355638.054</v>
      </c>
      <c r="R112" s="27">
        <v>5984323.7970000003</v>
      </c>
      <c r="S112" s="26" t="s">
        <v>175</v>
      </c>
      <c r="T112" s="26" t="s">
        <v>489</v>
      </c>
      <c r="U112" s="26" t="s">
        <v>489</v>
      </c>
      <c r="V112" s="26" t="s">
        <v>488</v>
      </c>
      <c r="W112" s="26" t="s">
        <v>487</v>
      </c>
      <c r="X112" s="26" t="s">
        <v>482</v>
      </c>
      <c r="Y112" s="26" t="s">
        <v>475</v>
      </c>
      <c r="Z112" s="26" t="s">
        <v>486</v>
      </c>
    </row>
    <row r="113" spans="2:28" x14ac:dyDescent="0.25">
      <c r="B113" s="32">
        <v>2017</v>
      </c>
      <c r="C113" s="32">
        <v>2330</v>
      </c>
      <c r="D113" s="32" t="s">
        <v>424</v>
      </c>
      <c r="E113" s="26" t="s">
        <v>484</v>
      </c>
      <c r="F113" s="32">
        <v>1</v>
      </c>
      <c r="G113" s="44"/>
      <c r="H113" s="43"/>
      <c r="I113" s="42"/>
      <c r="J113" s="40"/>
      <c r="K113" s="27">
        <v>5267.5</v>
      </c>
      <c r="L113" s="27">
        <v>227804.62</v>
      </c>
      <c r="M113" s="27">
        <v>0.77800000000000002</v>
      </c>
      <c r="O113" s="28">
        <v>0.1343</v>
      </c>
      <c r="P113" s="27">
        <v>168.511</v>
      </c>
      <c r="Q113" s="27">
        <v>154010.386</v>
      </c>
      <c r="R113" s="27">
        <v>2591480.2540000002</v>
      </c>
      <c r="S113" s="26" t="s">
        <v>483</v>
      </c>
      <c r="T113" s="26" t="s">
        <v>479</v>
      </c>
      <c r="U113" s="26" t="s">
        <v>479</v>
      </c>
      <c r="V113" s="26" t="s">
        <v>478</v>
      </c>
      <c r="W113" s="26" t="s">
        <v>477</v>
      </c>
      <c r="X113" s="26" t="s">
        <v>482</v>
      </c>
      <c r="Y113" s="26" t="s">
        <v>475</v>
      </c>
      <c r="AB113" s="26" t="s">
        <v>485</v>
      </c>
    </row>
    <row r="114" spans="2:28" x14ac:dyDescent="0.25">
      <c r="B114" s="32">
        <v>2017</v>
      </c>
      <c r="C114" s="32">
        <v>2330</v>
      </c>
      <c r="D114" s="32" t="s">
        <v>424</v>
      </c>
      <c r="E114" s="26" t="s">
        <v>484</v>
      </c>
      <c r="F114" s="32">
        <v>2</v>
      </c>
      <c r="G114" s="44"/>
      <c r="H114" s="43"/>
      <c r="I114" s="42"/>
      <c r="J114" s="40"/>
      <c r="K114" s="27">
        <v>4176.43</v>
      </c>
      <c r="L114" s="27">
        <v>174520.99</v>
      </c>
      <c r="M114" s="27">
        <v>0.58299999999999996</v>
      </c>
      <c r="O114" s="28">
        <v>0.1255</v>
      </c>
      <c r="P114" s="27">
        <v>120.57899999999999</v>
      </c>
      <c r="Q114" s="27">
        <v>115564.201</v>
      </c>
      <c r="R114" s="27">
        <v>1944500.416</v>
      </c>
      <c r="S114" s="26" t="s">
        <v>483</v>
      </c>
      <c r="T114" s="26" t="s">
        <v>479</v>
      </c>
      <c r="U114" s="26" t="s">
        <v>479</v>
      </c>
      <c r="V114" s="26" t="s">
        <v>478</v>
      </c>
      <c r="W114" s="26" t="s">
        <v>477</v>
      </c>
      <c r="X114" s="26" t="s">
        <v>482</v>
      </c>
      <c r="Y114" s="26" t="s">
        <v>475</v>
      </c>
    </row>
    <row r="115" spans="2:28" x14ac:dyDescent="0.25">
      <c r="B115" s="32">
        <v>2017</v>
      </c>
      <c r="C115" s="32">
        <v>2336</v>
      </c>
      <c r="D115" s="32" t="s">
        <v>424</v>
      </c>
      <c r="E115" s="26" t="s">
        <v>481</v>
      </c>
      <c r="F115" s="32">
        <v>6</v>
      </c>
      <c r="G115" s="44"/>
      <c r="H115" s="43"/>
      <c r="I115" s="42"/>
      <c r="J115" s="40"/>
      <c r="K115" s="27">
        <v>4158.62</v>
      </c>
      <c r="L115" s="27">
        <v>288533.7</v>
      </c>
      <c r="M115" s="27">
        <v>0.73899999999999999</v>
      </c>
      <c r="O115" s="28">
        <v>0.1497</v>
      </c>
      <c r="P115" s="27">
        <v>183.08799999999999</v>
      </c>
      <c r="Q115" s="27">
        <v>146440.96900000001</v>
      </c>
      <c r="R115" s="27">
        <v>2464121.3769999999</v>
      </c>
      <c r="S115" s="26" t="s">
        <v>480</v>
      </c>
      <c r="T115" s="26" t="s">
        <v>479</v>
      </c>
      <c r="U115" s="26" t="s">
        <v>479</v>
      </c>
      <c r="V115" s="26" t="s">
        <v>478</v>
      </c>
      <c r="W115" s="26" t="s">
        <v>477</v>
      </c>
      <c r="X115" s="26" t="s">
        <v>476</v>
      </c>
      <c r="Y115" s="26" t="s">
        <v>475</v>
      </c>
      <c r="AB115" s="26" t="s">
        <v>474</v>
      </c>
    </row>
    <row r="116" spans="2:28" x14ac:dyDescent="0.25">
      <c r="G116" s="41"/>
      <c r="J116" s="40"/>
    </row>
    <row r="117" spans="2:28" x14ac:dyDescent="0.25">
      <c r="B117" s="38">
        <v>2017</v>
      </c>
      <c r="C117" s="38">
        <v>126</v>
      </c>
      <c r="D117" s="38" t="s">
        <v>34</v>
      </c>
      <c r="E117" s="39" t="s">
        <v>473</v>
      </c>
      <c r="F117" s="38">
        <v>1</v>
      </c>
      <c r="G117" s="37"/>
      <c r="H117" s="36"/>
      <c r="I117" s="35"/>
      <c r="J117" s="34" t="s">
        <v>472</v>
      </c>
      <c r="L117" s="3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pane xSplit="4" ySplit="1" topLeftCell="E2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A18" sqref="A18:XFD18"/>
    </sheetView>
  </sheetViews>
  <sheetFormatPr defaultColWidth="8.85546875" defaultRowHeight="15" x14ac:dyDescent="0.25"/>
  <cols>
    <col min="1" max="1" width="6" style="22" customWidth="1"/>
    <col min="2" max="2" width="7.85546875" style="22" customWidth="1"/>
    <col min="3" max="3" width="47.42578125" bestFit="1" customWidth="1"/>
    <col min="4" max="4" width="5.28515625" style="22" customWidth="1"/>
    <col min="5" max="5" width="6" bestFit="1" customWidth="1"/>
    <col min="6" max="6" width="19.140625" bestFit="1" customWidth="1"/>
    <col min="7" max="8" width="12.140625" style="81" customWidth="1"/>
    <col min="9" max="9" width="11.85546875" style="22" customWidth="1"/>
    <col min="10" max="10" width="7.42578125" style="22" customWidth="1"/>
  </cols>
  <sheetData>
    <row r="1" spans="1:10" s="94" customFormat="1" ht="30" x14ac:dyDescent="0.25">
      <c r="A1" s="94" t="s">
        <v>829</v>
      </c>
      <c r="B1" s="96" t="s">
        <v>828</v>
      </c>
      <c r="C1" s="94" t="s">
        <v>6</v>
      </c>
      <c r="D1" s="94" t="s">
        <v>11</v>
      </c>
      <c r="E1" s="96" t="s">
        <v>827</v>
      </c>
      <c r="F1" s="94" t="s">
        <v>826</v>
      </c>
      <c r="G1" s="95" t="s">
        <v>10</v>
      </c>
      <c r="H1" s="95" t="s">
        <v>9</v>
      </c>
      <c r="I1" s="94" t="s">
        <v>825</v>
      </c>
      <c r="J1" s="94" t="s">
        <v>824</v>
      </c>
    </row>
    <row r="2" spans="1:10" s="82" customFormat="1" x14ac:dyDescent="0.25">
      <c r="A2" s="89">
        <v>492</v>
      </c>
      <c r="B2" s="93" t="s">
        <v>820</v>
      </c>
      <c r="C2" s="82" t="s">
        <v>105</v>
      </c>
      <c r="D2" s="89" t="s">
        <v>13</v>
      </c>
      <c r="E2" s="92" t="s">
        <v>823</v>
      </c>
      <c r="F2" s="82" t="s">
        <v>536</v>
      </c>
      <c r="G2" s="91">
        <v>-104.8331</v>
      </c>
      <c r="H2" s="91">
        <v>38.824399999999997</v>
      </c>
      <c r="I2" s="90">
        <v>42736</v>
      </c>
      <c r="J2" s="89" t="s">
        <v>815</v>
      </c>
    </row>
    <row r="3" spans="1:10" s="82" customFormat="1" x14ac:dyDescent="0.25">
      <c r="A3" s="83">
        <v>527</v>
      </c>
      <c r="B3" s="88" t="s">
        <v>822</v>
      </c>
      <c r="C3" s="86" t="s">
        <v>768</v>
      </c>
      <c r="D3" s="83" t="s">
        <v>13</v>
      </c>
      <c r="E3" s="87" t="s">
        <v>821</v>
      </c>
      <c r="F3" s="86" t="s">
        <v>536</v>
      </c>
      <c r="G3" s="85">
        <v>-108.50830000000001</v>
      </c>
      <c r="H3" s="85">
        <v>38.238700000000001</v>
      </c>
      <c r="I3" s="84">
        <v>44926</v>
      </c>
      <c r="J3" s="83" t="s">
        <v>815</v>
      </c>
    </row>
    <row r="4" spans="1:10" s="82" customFormat="1" x14ac:dyDescent="0.25">
      <c r="A4" s="89">
        <v>477</v>
      </c>
      <c r="B4" s="93" t="s">
        <v>820</v>
      </c>
      <c r="C4" s="82" t="s">
        <v>764</v>
      </c>
      <c r="D4" s="89" t="s">
        <v>13</v>
      </c>
      <c r="E4" s="92" t="s">
        <v>819</v>
      </c>
      <c r="F4" s="82" t="s">
        <v>536</v>
      </c>
      <c r="G4" s="91">
        <v>-105.202</v>
      </c>
      <c r="H4" s="91">
        <v>40.019500000000001</v>
      </c>
      <c r="I4" s="90">
        <v>43100</v>
      </c>
      <c r="J4" s="89" t="s">
        <v>815</v>
      </c>
    </row>
    <row r="5" spans="1:10" s="82" customFormat="1" x14ac:dyDescent="0.25">
      <c r="A5" s="89">
        <v>2324</v>
      </c>
      <c r="B5" s="93" t="s">
        <v>818</v>
      </c>
      <c r="C5" s="82" t="s">
        <v>743</v>
      </c>
      <c r="D5" s="89" t="s">
        <v>424</v>
      </c>
      <c r="E5" s="92" t="s">
        <v>817</v>
      </c>
      <c r="F5" s="82" t="s">
        <v>536</v>
      </c>
      <c r="G5" s="91">
        <v>-114.63639999999999</v>
      </c>
      <c r="H5" s="91">
        <v>36.653100000000002</v>
      </c>
      <c r="I5" s="90">
        <v>42736</v>
      </c>
      <c r="J5" s="89" t="s">
        <v>815</v>
      </c>
    </row>
    <row r="6" spans="1:10" s="82" customFormat="1" x14ac:dyDescent="0.25">
      <c r="A6" s="83">
        <v>3845</v>
      </c>
      <c r="B6" s="88" t="s">
        <v>718</v>
      </c>
      <c r="C6" s="86" t="s">
        <v>713</v>
      </c>
      <c r="D6" s="83" t="s">
        <v>714</v>
      </c>
      <c r="E6" s="87" t="s">
        <v>816</v>
      </c>
      <c r="F6" s="86" t="s">
        <v>536</v>
      </c>
      <c r="G6" s="85">
        <v>-122.8578</v>
      </c>
      <c r="H6" s="85">
        <v>46.755899999999997</v>
      </c>
      <c r="I6" s="84">
        <v>43831</v>
      </c>
      <c r="J6" s="83" t="s">
        <v>815</v>
      </c>
    </row>
    <row r="7" spans="1:10" s="82" customFormat="1" x14ac:dyDescent="0.25">
      <c r="A7" s="83">
        <v>3845</v>
      </c>
      <c r="B7" s="88" t="s">
        <v>712</v>
      </c>
      <c r="C7" s="86" t="s">
        <v>713</v>
      </c>
      <c r="D7" s="83" t="s">
        <v>714</v>
      </c>
      <c r="E7" s="87" t="s">
        <v>816</v>
      </c>
      <c r="F7" s="86" t="s">
        <v>536</v>
      </c>
      <c r="G7" s="85">
        <v>-122.8578</v>
      </c>
      <c r="H7" s="85">
        <v>46.755899999999997</v>
      </c>
      <c r="I7" s="84">
        <v>45658</v>
      </c>
      <c r="J7" s="83" t="s">
        <v>815</v>
      </c>
    </row>
  </sheetData>
  <autoFilter ref="A1:J7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1"/>
  <sheetViews>
    <sheetView workbookViewId="0">
      <pane xSplit="7" ySplit="1" topLeftCell="H6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A18" sqref="A18:XFD18"/>
    </sheetView>
  </sheetViews>
  <sheetFormatPr defaultColWidth="8.85546875" defaultRowHeight="15" x14ac:dyDescent="0.25"/>
  <cols>
    <col min="1" max="1" width="8.85546875" style="22"/>
    <col min="2" max="3" width="11.7109375" style="22" customWidth="1"/>
    <col min="4" max="4" width="10.28515625" style="22" customWidth="1"/>
    <col min="5" max="5" width="22.28515625" customWidth="1"/>
    <col min="6" max="6" width="10.28515625" style="22" customWidth="1"/>
    <col min="7" max="7" width="53" customWidth="1"/>
    <col min="8" max="8" width="14.28515625" style="97" bestFit="1" customWidth="1"/>
    <col min="9" max="11" width="14.28515625" style="97" customWidth="1"/>
    <col min="12" max="13" width="10.85546875" style="98" customWidth="1"/>
    <col min="14" max="15" width="14.28515625" style="97" customWidth="1"/>
    <col min="16" max="16" width="8.85546875" style="22"/>
    <col min="17" max="17" width="15.28515625" style="97" bestFit="1" customWidth="1"/>
    <col min="22" max="22" width="10.42578125" style="97" bestFit="1" customWidth="1"/>
    <col min="29" max="29" width="10.42578125" style="97" bestFit="1" customWidth="1"/>
  </cols>
  <sheetData>
    <row r="1" spans="1:32" s="100" customFormat="1" ht="45" x14ac:dyDescent="0.25">
      <c r="A1" s="102" t="s">
        <v>1071</v>
      </c>
      <c r="B1" s="102" t="s">
        <v>1070</v>
      </c>
      <c r="C1" s="102"/>
      <c r="D1" s="102" t="s">
        <v>1069</v>
      </c>
      <c r="E1" s="100" t="s">
        <v>799</v>
      </c>
      <c r="F1" s="100" t="s">
        <v>5</v>
      </c>
      <c r="G1" s="100" t="s">
        <v>813</v>
      </c>
      <c r="H1" s="101" t="s">
        <v>1068</v>
      </c>
      <c r="I1" s="101"/>
      <c r="J1" s="101"/>
      <c r="K1" s="101"/>
      <c r="L1" s="103" t="s">
        <v>1067</v>
      </c>
      <c r="M1" s="103" t="s">
        <v>1066</v>
      </c>
      <c r="N1" s="101"/>
      <c r="O1" s="101"/>
      <c r="P1" s="102" t="s">
        <v>11</v>
      </c>
      <c r="Q1" s="101" t="s">
        <v>800</v>
      </c>
      <c r="R1" s="101" t="s">
        <v>12</v>
      </c>
      <c r="S1" s="101" t="s">
        <v>13</v>
      </c>
      <c r="T1" s="101" t="s">
        <v>14</v>
      </c>
      <c r="U1" s="101" t="s">
        <v>15</v>
      </c>
      <c r="V1" s="101" t="s">
        <v>802</v>
      </c>
      <c r="W1" s="101" t="s">
        <v>17</v>
      </c>
      <c r="X1" s="101" t="s">
        <v>18</v>
      </c>
      <c r="Y1" s="101" t="s">
        <v>19</v>
      </c>
      <c r="Z1" s="101" t="s">
        <v>20</v>
      </c>
      <c r="AA1" s="101" t="s">
        <v>21</v>
      </c>
      <c r="AB1" s="101" t="s">
        <v>22</v>
      </c>
      <c r="AC1" s="101" t="s">
        <v>805</v>
      </c>
      <c r="AD1" s="101" t="s">
        <v>24</v>
      </c>
      <c r="AE1" s="101" t="s">
        <v>25</v>
      </c>
      <c r="AF1" s="101" t="s">
        <v>26</v>
      </c>
    </row>
    <row r="2" spans="1:32" x14ac:dyDescent="0.25">
      <c r="A2" s="22">
        <v>2018</v>
      </c>
      <c r="B2" s="22" t="s">
        <v>30</v>
      </c>
      <c r="D2" s="22">
        <v>3338</v>
      </c>
      <c r="E2" t="s">
        <v>977</v>
      </c>
      <c r="G2" t="s">
        <v>1065</v>
      </c>
      <c r="H2" s="97">
        <v>37378.660000000003</v>
      </c>
      <c r="L2" s="98">
        <v>45.428699999999999</v>
      </c>
      <c r="M2" s="98">
        <v>-98.493200000000002</v>
      </c>
      <c r="P2" s="22" t="s">
        <v>366</v>
      </c>
      <c r="Q2" s="97">
        <v>438980.9</v>
      </c>
      <c r="V2" s="97">
        <v>92.787000000000006</v>
      </c>
      <c r="AC2" s="97">
        <v>0.13700000000000001</v>
      </c>
      <c r="AF2" s="99">
        <f t="shared" ref="AF2:AF65" si="0">+V2+AC2</f>
        <v>92.924000000000007</v>
      </c>
    </row>
    <row r="3" spans="1:32" x14ac:dyDescent="0.25">
      <c r="A3" s="22">
        <v>2018</v>
      </c>
      <c r="B3" s="22" t="s">
        <v>30</v>
      </c>
      <c r="D3" s="22">
        <v>315</v>
      </c>
      <c r="E3" t="s">
        <v>846</v>
      </c>
      <c r="G3" t="s">
        <v>1064</v>
      </c>
      <c r="H3" s="97">
        <v>1022323</v>
      </c>
      <c r="L3" s="98">
        <v>33.768799999999999</v>
      </c>
      <c r="M3" s="98">
        <v>-118.1009</v>
      </c>
      <c r="P3" s="22" t="s">
        <v>518</v>
      </c>
      <c r="Q3" s="97">
        <v>12712665.9</v>
      </c>
      <c r="V3" s="97">
        <v>49.829000000000001</v>
      </c>
      <c r="AC3" s="97">
        <v>3.8140000000000001</v>
      </c>
      <c r="AF3" s="99">
        <f t="shared" si="0"/>
        <v>53.643000000000001</v>
      </c>
    </row>
    <row r="4" spans="1:32" x14ac:dyDescent="0.25">
      <c r="A4" s="22">
        <v>2018</v>
      </c>
      <c r="B4" s="22" t="s">
        <v>30</v>
      </c>
      <c r="D4" s="22">
        <v>335</v>
      </c>
      <c r="E4" t="s">
        <v>1034</v>
      </c>
      <c r="G4" t="s">
        <v>1063</v>
      </c>
      <c r="H4" s="97">
        <v>336385</v>
      </c>
      <c r="L4" s="98">
        <v>33.643599999999999</v>
      </c>
      <c r="M4" s="98">
        <v>-117.97880000000001</v>
      </c>
      <c r="P4" s="22" t="s">
        <v>518</v>
      </c>
      <c r="Q4" s="97">
        <v>3762508.7</v>
      </c>
      <c r="V4" s="97">
        <v>25.786000000000001</v>
      </c>
      <c r="AC4" s="97">
        <v>1.129</v>
      </c>
      <c r="AF4" s="99">
        <f t="shared" si="0"/>
        <v>26.915000000000003</v>
      </c>
    </row>
    <row r="5" spans="1:32" x14ac:dyDescent="0.25">
      <c r="A5" s="22">
        <v>2018</v>
      </c>
      <c r="B5" s="22" t="s">
        <v>30</v>
      </c>
      <c r="D5" s="22">
        <v>356</v>
      </c>
      <c r="E5" t="s">
        <v>846</v>
      </c>
      <c r="G5" t="s">
        <v>1062</v>
      </c>
      <c r="H5" s="97">
        <v>280638</v>
      </c>
      <c r="L5" s="98">
        <v>33.8504</v>
      </c>
      <c r="M5" s="98">
        <v>-118.395</v>
      </c>
      <c r="P5" s="22" t="s">
        <v>518</v>
      </c>
      <c r="Q5" s="97">
        <v>3596622</v>
      </c>
      <c r="V5" s="97">
        <v>12.167999999999999</v>
      </c>
      <c r="AC5" s="97">
        <v>1.0780000000000001</v>
      </c>
      <c r="AF5" s="99">
        <f t="shared" si="0"/>
        <v>13.245999999999999</v>
      </c>
    </row>
    <row r="6" spans="1:32" x14ac:dyDescent="0.25">
      <c r="A6" s="22">
        <v>2018</v>
      </c>
      <c r="B6" s="22" t="s">
        <v>30</v>
      </c>
      <c r="D6" s="22">
        <v>55210</v>
      </c>
      <c r="E6" t="s">
        <v>175</v>
      </c>
      <c r="G6" t="s">
        <v>1061</v>
      </c>
      <c r="H6" s="97">
        <v>866685.46</v>
      </c>
      <c r="L6" s="98">
        <v>32.113399999999999</v>
      </c>
      <c r="M6" s="98">
        <v>-106.848</v>
      </c>
      <c r="P6" s="22" t="s">
        <v>46</v>
      </c>
      <c r="Q6" s="97">
        <v>6383882.4479999999</v>
      </c>
      <c r="V6" s="97">
        <v>48.209000000000003</v>
      </c>
      <c r="AC6" s="97">
        <v>1.915</v>
      </c>
      <c r="AF6" s="99">
        <f t="shared" si="0"/>
        <v>50.124000000000002</v>
      </c>
    </row>
    <row r="7" spans="1:32" x14ac:dyDescent="0.25">
      <c r="A7" s="22">
        <v>2018</v>
      </c>
      <c r="B7" s="22" t="s">
        <v>30</v>
      </c>
      <c r="D7" s="22">
        <v>141</v>
      </c>
      <c r="E7" t="s">
        <v>317</v>
      </c>
      <c r="G7" t="s">
        <v>318</v>
      </c>
      <c r="H7" s="97">
        <v>173889.8</v>
      </c>
      <c r="L7" s="98">
        <v>33.554200000000002</v>
      </c>
      <c r="M7" s="98">
        <v>-112.2161</v>
      </c>
      <c r="P7" s="22" t="s">
        <v>34</v>
      </c>
      <c r="Q7" s="97">
        <v>1810489.1</v>
      </c>
      <c r="V7" s="97">
        <v>331.17500000000001</v>
      </c>
      <c r="AC7" s="97">
        <v>0.54300000000000004</v>
      </c>
      <c r="AF7" s="99">
        <f t="shared" si="0"/>
        <v>331.71800000000002</v>
      </c>
    </row>
    <row r="8" spans="1:32" x14ac:dyDescent="0.25">
      <c r="A8" s="22">
        <v>2018</v>
      </c>
      <c r="B8" s="22" t="s">
        <v>30</v>
      </c>
      <c r="D8" s="22">
        <v>55951</v>
      </c>
      <c r="E8" t="s">
        <v>911</v>
      </c>
      <c r="G8" t="s">
        <v>1060</v>
      </c>
      <c r="H8" s="97">
        <v>8663.5</v>
      </c>
      <c r="L8" s="98">
        <v>34.041400000000003</v>
      </c>
      <c r="M8" s="98">
        <v>-117.3603</v>
      </c>
      <c r="P8" s="22" t="s">
        <v>518</v>
      </c>
      <c r="Q8" s="97">
        <v>86480.574999999997</v>
      </c>
      <c r="V8" s="97">
        <v>0.81499999999999995</v>
      </c>
      <c r="AC8" s="97">
        <v>2.5999999999999999E-2</v>
      </c>
      <c r="AF8" s="99">
        <f t="shared" si="0"/>
        <v>0.84099999999999997</v>
      </c>
    </row>
    <row r="9" spans="1:32" x14ac:dyDescent="0.25">
      <c r="A9" s="22">
        <v>2018</v>
      </c>
      <c r="B9" s="22" t="s">
        <v>30</v>
      </c>
      <c r="D9" s="22">
        <v>57564</v>
      </c>
      <c r="E9" t="s">
        <v>895</v>
      </c>
      <c r="G9" t="s">
        <v>1059</v>
      </c>
      <c r="H9" s="97">
        <v>123649.15</v>
      </c>
      <c r="L9" s="98">
        <v>36.72</v>
      </c>
      <c r="M9" s="98">
        <v>-119.55</v>
      </c>
      <c r="P9" s="22" t="s">
        <v>518</v>
      </c>
      <c r="Q9" s="97">
        <v>1263196.138</v>
      </c>
      <c r="V9" s="97">
        <v>9.7059999999999995</v>
      </c>
      <c r="AC9" s="97">
        <v>0.379</v>
      </c>
      <c r="AF9" s="99">
        <f t="shared" si="0"/>
        <v>10.084999999999999</v>
      </c>
    </row>
    <row r="10" spans="1:32" x14ac:dyDescent="0.25">
      <c r="A10" s="22">
        <v>2018</v>
      </c>
      <c r="B10" s="22" t="s">
        <v>30</v>
      </c>
      <c r="D10" s="22">
        <v>7315</v>
      </c>
      <c r="E10" t="s">
        <v>838</v>
      </c>
      <c r="G10" t="s">
        <v>1058</v>
      </c>
      <c r="H10" s="97">
        <v>179614.44</v>
      </c>
      <c r="L10" s="98">
        <v>37.573900000000002</v>
      </c>
      <c r="M10" s="98">
        <v>-120.9854</v>
      </c>
      <c r="P10" s="22" t="s">
        <v>518</v>
      </c>
      <c r="Q10" s="97">
        <v>1765605.7849999999</v>
      </c>
      <c r="V10" s="97">
        <v>8.7850000000000001</v>
      </c>
      <c r="AC10" s="97">
        <v>0.53</v>
      </c>
      <c r="AF10" s="99">
        <f t="shared" si="0"/>
        <v>9.3149999999999995</v>
      </c>
    </row>
    <row r="11" spans="1:32" x14ac:dyDescent="0.25">
      <c r="A11" s="22">
        <v>2018</v>
      </c>
      <c r="B11" s="22" t="s">
        <v>30</v>
      </c>
      <c r="D11" s="22">
        <v>7693</v>
      </c>
      <c r="E11" t="s">
        <v>1034</v>
      </c>
      <c r="G11" t="s">
        <v>1057</v>
      </c>
      <c r="H11" s="97">
        <v>40111.120000000003</v>
      </c>
      <c r="L11" s="98">
        <v>33.853900000000003</v>
      </c>
      <c r="M11" s="98">
        <v>-117.8561</v>
      </c>
      <c r="P11" s="22" t="s">
        <v>518</v>
      </c>
      <c r="Q11" s="97">
        <v>350280.76</v>
      </c>
      <c r="V11" s="97">
        <v>3.4790000000000001</v>
      </c>
      <c r="AC11" s="97">
        <v>0.105</v>
      </c>
      <c r="AF11" s="99">
        <f t="shared" si="0"/>
        <v>3.5840000000000001</v>
      </c>
    </row>
    <row r="12" spans="1:32" x14ac:dyDescent="0.25">
      <c r="A12" s="22">
        <v>2018</v>
      </c>
      <c r="B12" s="22" t="s">
        <v>30</v>
      </c>
      <c r="D12" s="22">
        <v>7237</v>
      </c>
      <c r="E12" t="s">
        <v>1056</v>
      </c>
      <c r="G12" t="s">
        <v>1055</v>
      </c>
      <c r="H12" s="97">
        <v>126406.7</v>
      </c>
      <c r="L12" s="98">
        <v>43.603299999999997</v>
      </c>
      <c r="M12" s="98">
        <v>-96.636899999999997</v>
      </c>
      <c r="P12" s="22" t="s">
        <v>366</v>
      </c>
      <c r="Q12" s="97">
        <v>1475854.7819999999</v>
      </c>
      <c r="V12" s="97">
        <v>29.995999999999999</v>
      </c>
      <c r="AC12" s="97">
        <v>0.442</v>
      </c>
      <c r="AF12" s="99">
        <f t="shared" si="0"/>
        <v>30.437999999999999</v>
      </c>
    </row>
    <row r="13" spans="1:32" x14ac:dyDescent="0.25">
      <c r="A13" s="22">
        <v>2018</v>
      </c>
      <c r="B13" s="22" t="s">
        <v>30</v>
      </c>
      <c r="D13" s="22">
        <v>160</v>
      </c>
      <c r="E13" t="s">
        <v>126</v>
      </c>
      <c r="G13" t="s">
        <v>127</v>
      </c>
      <c r="H13" s="97">
        <v>1973551.51</v>
      </c>
      <c r="L13" s="98">
        <v>32.061900000000001</v>
      </c>
      <c r="M13" s="98">
        <v>-109.8931</v>
      </c>
      <c r="P13" s="22" t="s">
        <v>34</v>
      </c>
      <c r="Q13" s="97">
        <v>20877232.837000001</v>
      </c>
      <c r="V13" s="97">
        <v>1269.502</v>
      </c>
      <c r="AC13" s="97">
        <v>146.214</v>
      </c>
      <c r="AF13" s="99">
        <f t="shared" si="0"/>
        <v>1415.7159999999999</v>
      </c>
    </row>
    <row r="14" spans="1:32" x14ac:dyDescent="0.25">
      <c r="A14" s="22">
        <v>2018</v>
      </c>
      <c r="B14" s="22" t="s">
        <v>30</v>
      </c>
      <c r="D14" s="22">
        <v>55514</v>
      </c>
      <c r="E14" t="s">
        <v>741</v>
      </c>
      <c r="G14" t="s">
        <v>1054</v>
      </c>
      <c r="H14" s="97">
        <v>2287816.67</v>
      </c>
      <c r="L14" s="98">
        <v>36.4178</v>
      </c>
      <c r="M14" s="98">
        <v>-114.9622</v>
      </c>
      <c r="P14" s="22" t="s">
        <v>424</v>
      </c>
      <c r="Q14" s="97">
        <v>15885647.924000001</v>
      </c>
      <c r="V14" s="97">
        <v>94.676000000000002</v>
      </c>
      <c r="AC14" s="97">
        <v>4.7670000000000003</v>
      </c>
      <c r="AF14" s="99">
        <f t="shared" si="0"/>
        <v>99.442999999999998</v>
      </c>
    </row>
    <row r="15" spans="1:32" x14ac:dyDescent="0.25">
      <c r="A15" s="22">
        <v>2018</v>
      </c>
      <c r="B15" s="22" t="s">
        <v>30</v>
      </c>
      <c r="D15" s="22">
        <v>118</v>
      </c>
      <c r="E15" t="s">
        <v>855</v>
      </c>
      <c r="G15" t="s">
        <v>1053</v>
      </c>
      <c r="H15" s="97">
        <v>75884.69</v>
      </c>
      <c r="L15" s="98">
        <v>32.551699999999997</v>
      </c>
      <c r="M15" s="98">
        <v>-111.3</v>
      </c>
      <c r="P15" s="22" t="s">
        <v>34</v>
      </c>
      <c r="Q15" s="97">
        <v>895692.01699999999</v>
      </c>
      <c r="V15" s="97">
        <v>17.518999999999998</v>
      </c>
      <c r="AC15" s="97">
        <v>0.26900000000000002</v>
      </c>
      <c r="AF15" s="99">
        <f t="shared" si="0"/>
        <v>17.787999999999997</v>
      </c>
    </row>
    <row r="16" spans="1:32" x14ac:dyDescent="0.25">
      <c r="A16" s="22">
        <v>2018</v>
      </c>
      <c r="B16" s="22" t="s">
        <v>30</v>
      </c>
      <c r="D16" s="22">
        <v>117</v>
      </c>
      <c r="E16" t="s">
        <v>317</v>
      </c>
      <c r="G16" t="s">
        <v>1052</v>
      </c>
      <c r="H16" s="97">
        <v>2319412.2599999998</v>
      </c>
      <c r="L16" s="98">
        <v>33.441699999999997</v>
      </c>
      <c r="M16" s="98">
        <v>-112.1583</v>
      </c>
      <c r="P16" s="22" t="s">
        <v>34</v>
      </c>
      <c r="Q16" s="97">
        <v>17944123.642999999</v>
      </c>
      <c r="V16" s="97">
        <v>146.38200000000001</v>
      </c>
      <c r="AC16" s="97">
        <v>5.3840000000000003</v>
      </c>
      <c r="AF16" s="99">
        <f t="shared" si="0"/>
        <v>151.76600000000002</v>
      </c>
    </row>
    <row r="17" spans="1:32" x14ac:dyDescent="0.25">
      <c r="A17" s="22">
        <v>2018</v>
      </c>
      <c r="B17" s="22" t="s">
        <v>30</v>
      </c>
      <c r="D17" s="22">
        <v>55200</v>
      </c>
      <c r="E17" t="s">
        <v>831</v>
      </c>
      <c r="G17" t="s">
        <v>1051</v>
      </c>
      <c r="H17" s="97">
        <v>270469.49</v>
      </c>
      <c r="L17" s="98">
        <v>39.669199999999996</v>
      </c>
      <c r="M17" s="98">
        <v>-105.0018</v>
      </c>
      <c r="P17" s="22" t="s">
        <v>13</v>
      </c>
      <c r="Q17" s="97">
        <v>2269237.676</v>
      </c>
      <c r="V17" s="97">
        <v>25.896000000000001</v>
      </c>
      <c r="AC17" s="97">
        <v>0.68100000000000005</v>
      </c>
      <c r="AF17" s="99">
        <f t="shared" si="0"/>
        <v>26.577000000000002</v>
      </c>
    </row>
    <row r="18" spans="1:32" x14ac:dyDescent="0.25">
      <c r="A18" s="22">
        <v>2018</v>
      </c>
      <c r="B18" s="22" t="s">
        <v>30</v>
      </c>
      <c r="D18" s="22">
        <v>55282</v>
      </c>
      <c r="E18" t="s">
        <v>317</v>
      </c>
      <c r="G18" t="s">
        <v>1050</v>
      </c>
      <c r="H18" s="97">
        <v>2196171.92</v>
      </c>
      <c r="L18" s="98">
        <v>33.341700000000003</v>
      </c>
      <c r="M18" s="98">
        <v>-112.8897</v>
      </c>
      <c r="P18" s="22" t="s">
        <v>34</v>
      </c>
      <c r="Q18" s="97">
        <v>15413163.387</v>
      </c>
      <c r="V18" s="97">
        <v>58.841999999999999</v>
      </c>
      <c r="AC18" s="97">
        <v>4.6239999999999997</v>
      </c>
      <c r="AF18" s="99">
        <f t="shared" si="0"/>
        <v>63.466000000000001</v>
      </c>
    </row>
    <row r="19" spans="1:32" x14ac:dyDescent="0.25">
      <c r="A19" s="22">
        <v>2018</v>
      </c>
      <c r="B19" s="22" t="s">
        <v>30</v>
      </c>
      <c r="D19" s="22">
        <v>10650</v>
      </c>
      <c r="E19" t="s">
        <v>515</v>
      </c>
      <c r="G19" t="s">
        <v>520</v>
      </c>
      <c r="H19" s="97">
        <v>7774.5</v>
      </c>
      <c r="L19" s="98">
        <v>35.483699999999999</v>
      </c>
      <c r="M19" s="98">
        <v>-119.0299</v>
      </c>
      <c r="P19" s="22" t="s">
        <v>518</v>
      </c>
      <c r="Q19" s="97">
        <v>71789.774999999994</v>
      </c>
      <c r="V19" s="97">
        <v>61.56</v>
      </c>
      <c r="AC19" s="97">
        <v>2.1999999999999999E-2</v>
      </c>
      <c r="AF19" s="99">
        <f t="shared" si="0"/>
        <v>61.582000000000001</v>
      </c>
    </row>
    <row r="20" spans="1:32" x14ac:dyDescent="0.25">
      <c r="A20" s="22">
        <v>2018</v>
      </c>
      <c r="B20" s="22" t="s">
        <v>30</v>
      </c>
      <c r="D20" s="22">
        <v>56474</v>
      </c>
      <c r="E20" t="s">
        <v>1034</v>
      </c>
      <c r="G20" t="s">
        <v>1049</v>
      </c>
      <c r="H20" s="97">
        <v>34146.019999999997</v>
      </c>
      <c r="L20" s="98">
        <v>33.807299999999998</v>
      </c>
      <c r="M20" s="98">
        <v>-117.9833</v>
      </c>
      <c r="P20" s="22" t="s">
        <v>518</v>
      </c>
      <c r="Q20" s="97">
        <v>337032.033</v>
      </c>
      <c r="V20" s="97">
        <v>2.0510000000000002</v>
      </c>
      <c r="AC20" s="97">
        <v>0.10100000000000001</v>
      </c>
      <c r="AF20" s="99">
        <f t="shared" si="0"/>
        <v>2.1520000000000001</v>
      </c>
    </row>
    <row r="21" spans="1:32" x14ac:dyDescent="0.25">
      <c r="A21" s="22">
        <v>2018</v>
      </c>
      <c r="B21" s="22" t="s">
        <v>30</v>
      </c>
      <c r="D21" s="22">
        <v>10649</v>
      </c>
      <c r="E21" t="s">
        <v>515</v>
      </c>
      <c r="G21" t="s">
        <v>519</v>
      </c>
      <c r="H21" s="97">
        <v>33323</v>
      </c>
      <c r="L21" s="98">
        <v>35.419199999999996</v>
      </c>
      <c r="M21" s="98">
        <v>-118.92659999999999</v>
      </c>
      <c r="P21" s="22" t="s">
        <v>518</v>
      </c>
      <c r="Q21" s="97">
        <v>308302</v>
      </c>
      <c r="V21" s="97">
        <v>264.36900000000003</v>
      </c>
      <c r="AC21" s="97">
        <v>9.1999999999999998E-2</v>
      </c>
      <c r="AF21" s="99">
        <f t="shared" si="0"/>
        <v>264.46100000000001</v>
      </c>
    </row>
    <row r="22" spans="1:32" x14ac:dyDescent="0.25">
      <c r="A22" s="22">
        <v>2018</v>
      </c>
      <c r="B22" s="22" t="s">
        <v>30</v>
      </c>
      <c r="D22" s="22">
        <v>55733</v>
      </c>
      <c r="E22" t="s">
        <v>997</v>
      </c>
      <c r="G22" t="s">
        <v>1048</v>
      </c>
      <c r="H22" s="97">
        <v>150479.73000000001</v>
      </c>
      <c r="L22" s="98">
        <v>43.146999999999998</v>
      </c>
      <c r="M22" s="98">
        <v>-115.6671</v>
      </c>
      <c r="P22" s="22" t="s">
        <v>882</v>
      </c>
      <c r="Q22" s="97">
        <v>1647826.6569999999</v>
      </c>
      <c r="V22" s="97">
        <v>66.275999999999996</v>
      </c>
      <c r="AC22" s="97">
        <v>0.49399999999999999</v>
      </c>
      <c r="AF22" s="99">
        <f t="shared" si="0"/>
        <v>66.77</v>
      </c>
    </row>
    <row r="23" spans="1:32" x14ac:dyDescent="0.25">
      <c r="A23" s="22">
        <v>2018</v>
      </c>
      <c r="B23" s="22" t="s">
        <v>30</v>
      </c>
      <c r="D23" s="22">
        <v>6098</v>
      </c>
      <c r="E23" t="s">
        <v>1047</v>
      </c>
      <c r="G23" t="s">
        <v>1046</v>
      </c>
      <c r="H23" s="97">
        <v>2455317.1800000002</v>
      </c>
      <c r="L23" s="98">
        <v>45.304699999999997</v>
      </c>
      <c r="M23" s="98">
        <v>-96.510300000000001</v>
      </c>
      <c r="P23" s="22" t="s">
        <v>366</v>
      </c>
      <c r="Q23" s="97">
        <v>26449440.504000001</v>
      </c>
      <c r="V23" s="97">
        <v>1051.05</v>
      </c>
      <c r="AC23" s="97">
        <v>1002.503</v>
      </c>
      <c r="AF23" s="99">
        <f t="shared" si="0"/>
        <v>2053.5529999999999</v>
      </c>
    </row>
    <row r="24" spans="1:32" x14ac:dyDescent="0.25">
      <c r="A24" s="22">
        <v>2018</v>
      </c>
      <c r="B24" s="22" t="s">
        <v>30</v>
      </c>
      <c r="D24" s="22">
        <v>56482</v>
      </c>
      <c r="E24" t="s">
        <v>859</v>
      </c>
      <c r="G24" t="s">
        <v>1045</v>
      </c>
      <c r="H24" s="97">
        <v>82076.77</v>
      </c>
      <c r="L24" s="98">
        <v>35.036099999999998</v>
      </c>
      <c r="M24" s="98">
        <v>-114.15940000000001</v>
      </c>
      <c r="P24" s="22" t="s">
        <v>34</v>
      </c>
      <c r="Q24" s="97">
        <v>808522.53</v>
      </c>
      <c r="V24" s="97">
        <v>35.515999999999998</v>
      </c>
      <c r="AC24" s="97">
        <v>1.415</v>
      </c>
      <c r="AF24" s="99">
        <f t="shared" si="0"/>
        <v>36.930999999999997</v>
      </c>
    </row>
    <row r="25" spans="1:32" x14ac:dyDescent="0.25">
      <c r="A25" s="22">
        <v>2018</v>
      </c>
      <c r="B25" s="22" t="s">
        <v>30</v>
      </c>
      <c r="D25" s="22">
        <v>55645</v>
      </c>
      <c r="E25" t="s">
        <v>441</v>
      </c>
      <c r="G25" t="s">
        <v>1044</v>
      </c>
      <c r="H25" s="97">
        <v>225684.54</v>
      </c>
      <c r="L25" s="98">
        <v>39.743600000000001</v>
      </c>
      <c r="M25" s="98">
        <v>-104.68</v>
      </c>
      <c r="P25" s="22" t="s">
        <v>13</v>
      </c>
      <c r="Q25" s="97">
        <v>2792751.37</v>
      </c>
      <c r="V25" s="97">
        <v>48.642000000000003</v>
      </c>
      <c r="AC25" s="97">
        <v>0.88</v>
      </c>
      <c r="AF25" s="99">
        <f t="shared" si="0"/>
        <v>49.522000000000006</v>
      </c>
    </row>
    <row r="26" spans="1:32" x14ac:dyDescent="0.25">
      <c r="A26" s="22">
        <v>2018</v>
      </c>
      <c r="B26" s="22" t="s">
        <v>30</v>
      </c>
      <c r="D26" s="22">
        <v>55977</v>
      </c>
      <c r="E26" t="s">
        <v>400</v>
      </c>
      <c r="G26" t="s">
        <v>453</v>
      </c>
      <c r="H26" s="97">
        <v>367408.17</v>
      </c>
      <c r="L26" s="98">
        <v>36.7164</v>
      </c>
      <c r="M26" s="98">
        <v>-108.2153</v>
      </c>
      <c r="P26" s="22" t="s">
        <v>46</v>
      </c>
      <c r="Q26" s="97">
        <v>3084957.202</v>
      </c>
      <c r="V26" s="97">
        <v>66.346999999999994</v>
      </c>
      <c r="AC26" s="97">
        <v>0.92600000000000005</v>
      </c>
      <c r="AF26" s="99">
        <f t="shared" si="0"/>
        <v>67.272999999999996</v>
      </c>
    </row>
    <row r="27" spans="1:32" x14ac:dyDescent="0.25">
      <c r="A27" s="22">
        <v>2018</v>
      </c>
      <c r="B27" s="22" t="s">
        <v>30</v>
      </c>
      <c r="D27" s="22">
        <v>55295</v>
      </c>
      <c r="E27" t="s">
        <v>862</v>
      </c>
      <c r="G27" t="s">
        <v>1043</v>
      </c>
      <c r="H27" s="97">
        <v>1840668.19</v>
      </c>
      <c r="L27" s="98">
        <v>33.615699999999997</v>
      </c>
      <c r="M27" s="98">
        <v>-114.6865</v>
      </c>
      <c r="P27" s="22" t="s">
        <v>518</v>
      </c>
      <c r="Q27" s="97">
        <v>20194857.576000001</v>
      </c>
      <c r="V27" s="97">
        <v>72.27</v>
      </c>
      <c r="AC27" s="97">
        <v>6.0590000000000002</v>
      </c>
      <c r="AF27" s="99">
        <f t="shared" si="0"/>
        <v>78.328999999999994</v>
      </c>
    </row>
    <row r="28" spans="1:32" x14ac:dyDescent="0.25">
      <c r="A28" s="22">
        <v>2018</v>
      </c>
      <c r="B28" s="22" t="s">
        <v>30</v>
      </c>
      <c r="D28" s="22">
        <v>6106</v>
      </c>
      <c r="E28" t="s">
        <v>733</v>
      </c>
      <c r="G28" t="s">
        <v>736</v>
      </c>
      <c r="H28" s="97">
        <v>1674500.08</v>
      </c>
      <c r="L28" s="98">
        <v>45.693300000000001</v>
      </c>
      <c r="M28" s="98">
        <v>-119.8056</v>
      </c>
      <c r="P28" s="22" t="s">
        <v>737</v>
      </c>
      <c r="Q28" s="97">
        <v>15770602.244999999</v>
      </c>
      <c r="V28" s="97">
        <v>1660.298</v>
      </c>
      <c r="AC28" s="97">
        <v>2307.8789999999999</v>
      </c>
      <c r="AF28" s="99">
        <f t="shared" si="0"/>
        <v>3968.1769999999997</v>
      </c>
    </row>
    <row r="29" spans="1:32" x14ac:dyDescent="0.25">
      <c r="A29" s="22">
        <v>2018</v>
      </c>
      <c r="B29" s="22" t="s">
        <v>30</v>
      </c>
      <c r="D29" s="22">
        <v>7790</v>
      </c>
      <c r="E29" t="s">
        <v>60</v>
      </c>
      <c r="G29" t="s">
        <v>61</v>
      </c>
      <c r="H29" s="97">
        <v>3878821.28</v>
      </c>
      <c r="L29" s="98">
        <v>40.086399999999998</v>
      </c>
      <c r="M29" s="98">
        <v>-109.28440000000001</v>
      </c>
      <c r="P29" s="22" t="s">
        <v>43</v>
      </c>
      <c r="Q29" s="97">
        <v>39741114.765000001</v>
      </c>
      <c r="V29" s="97">
        <v>5047.29</v>
      </c>
      <c r="AC29" s="97">
        <v>896.43799999999999</v>
      </c>
      <c r="AF29" s="99">
        <f t="shared" si="0"/>
        <v>5943.7280000000001</v>
      </c>
    </row>
    <row r="30" spans="1:32" x14ac:dyDescent="0.25">
      <c r="A30" s="22">
        <v>2018</v>
      </c>
      <c r="B30" s="22" t="s">
        <v>30</v>
      </c>
      <c r="D30" s="22">
        <v>10682</v>
      </c>
      <c r="E30" t="s">
        <v>78</v>
      </c>
      <c r="G30" t="s">
        <v>1042</v>
      </c>
      <c r="H30" s="97">
        <v>82323.009999999995</v>
      </c>
      <c r="L30" s="98">
        <v>40.241500000000002</v>
      </c>
      <c r="M30" s="98">
        <v>-103.631</v>
      </c>
      <c r="P30" s="22" t="s">
        <v>13</v>
      </c>
      <c r="Q30" s="97">
        <v>1006174.6139999999</v>
      </c>
      <c r="V30" s="97">
        <v>40.15</v>
      </c>
      <c r="AC30" s="97">
        <v>0.30299999999999999</v>
      </c>
      <c r="AF30" s="99">
        <f t="shared" si="0"/>
        <v>40.452999999999996</v>
      </c>
    </row>
    <row r="31" spans="1:32" x14ac:dyDescent="0.25">
      <c r="A31" s="22">
        <v>2018</v>
      </c>
      <c r="B31" s="22" t="s">
        <v>30</v>
      </c>
      <c r="D31" s="22">
        <v>302</v>
      </c>
      <c r="E31" t="s">
        <v>892</v>
      </c>
      <c r="G31" t="s">
        <v>1041</v>
      </c>
      <c r="H31" s="97">
        <v>466413.17</v>
      </c>
      <c r="L31" s="98">
        <v>33.140799999999999</v>
      </c>
      <c r="M31" s="98">
        <v>-117.3342</v>
      </c>
      <c r="P31" s="22" t="s">
        <v>518</v>
      </c>
      <c r="Q31" s="97">
        <v>5218992.5729999999</v>
      </c>
      <c r="V31" s="97">
        <v>37.551000000000002</v>
      </c>
      <c r="AC31" s="97">
        <v>1.5649999999999999</v>
      </c>
      <c r="AF31" s="99">
        <f t="shared" si="0"/>
        <v>39.116</v>
      </c>
    </row>
    <row r="32" spans="1:32" x14ac:dyDescent="0.25">
      <c r="A32" s="22">
        <v>2018</v>
      </c>
      <c r="B32" s="22" t="s">
        <v>30</v>
      </c>
      <c r="D32" s="22">
        <v>55510</v>
      </c>
      <c r="E32" t="s">
        <v>892</v>
      </c>
      <c r="G32" t="s">
        <v>1040</v>
      </c>
      <c r="H32" s="97">
        <v>11664.75</v>
      </c>
      <c r="L32" s="98">
        <v>32.562199999999997</v>
      </c>
      <c r="M32" s="98">
        <v>-116.94329999999999</v>
      </c>
      <c r="P32" s="22" t="s">
        <v>518</v>
      </c>
      <c r="Q32" s="97">
        <v>125146.557</v>
      </c>
      <c r="V32" s="97">
        <v>0.7</v>
      </c>
      <c r="AC32" s="97">
        <v>3.7999999999999999E-2</v>
      </c>
      <c r="AF32" s="99">
        <f t="shared" si="0"/>
        <v>0.73799999999999999</v>
      </c>
    </row>
    <row r="33" spans="1:32" x14ac:dyDescent="0.25">
      <c r="A33" s="22">
        <v>2018</v>
      </c>
      <c r="B33" s="22" t="s">
        <v>30</v>
      </c>
      <c r="D33" s="22">
        <v>55513</v>
      </c>
      <c r="E33" t="s">
        <v>892</v>
      </c>
      <c r="G33" t="s">
        <v>1039</v>
      </c>
      <c r="H33" s="97">
        <v>12532.28</v>
      </c>
      <c r="L33" s="98">
        <v>33.122100000000003</v>
      </c>
      <c r="M33" s="98">
        <v>-117.117</v>
      </c>
      <c r="P33" s="22" t="s">
        <v>518</v>
      </c>
      <c r="Q33" s="97">
        <v>132502.261</v>
      </c>
      <c r="V33" s="97">
        <v>0.90400000000000003</v>
      </c>
      <c r="AC33" s="97">
        <v>0.04</v>
      </c>
      <c r="AF33" s="99">
        <f t="shared" si="0"/>
        <v>0.94400000000000006</v>
      </c>
    </row>
    <row r="34" spans="1:32" x14ac:dyDescent="0.25">
      <c r="A34" s="22">
        <v>2018</v>
      </c>
      <c r="B34" s="22" t="s">
        <v>30</v>
      </c>
      <c r="D34" s="22">
        <v>55508</v>
      </c>
      <c r="E34" t="s">
        <v>895</v>
      </c>
      <c r="G34" t="s">
        <v>1038</v>
      </c>
      <c r="H34" s="97">
        <v>14313.98</v>
      </c>
      <c r="L34" s="98">
        <v>36.653100000000002</v>
      </c>
      <c r="M34" s="98">
        <v>-120.5797</v>
      </c>
      <c r="P34" s="22" t="s">
        <v>518</v>
      </c>
      <c r="Q34" s="97">
        <v>155336.84700000001</v>
      </c>
      <c r="V34" s="97">
        <v>0.81699999999999995</v>
      </c>
      <c r="AC34" s="97">
        <v>4.7E-2</v>
      </c>
      <c r="AF34" s="99">
        <f t="shared" si="0"/>
        <v>0.86399999999999999</v>
      </c>
    </row>
    <row r="35" spans="1:32" x14ac:dyDescent="0.25">
      <c r="A35" s="22">
        <v>2018</v>
      </c>
      <c r="B35" s="22" t="s">
        <v>30</v>
      </c>
      <c r="D35" s="22">
        <v>55499</v>
      </c>
      <c r="E35" t="s">
        <v>840</v>
      </c>
      <c r="G35" t="s">
        <v>1037</v>
      </c>
      <c r="H35" s="97">
        <v>11357.27</v>
      </c>
      <c r="L35" s="98">
        <v>38.398899999999998</v>
      </c>
      <c r="M35" s="98">
        <v>-121.9239</v>
      </c>
      <c r="P35" s="22" t="s">
        <v>518</v>
      </c>
      <c r="Q35" s="97">
        <v>123146.686</v>
      </c>
      <c r="V35" s="97">
        <v>0.627</v>
      </c>
      <c r="AC35" s="97">
        <v>3.6999999999999998E-2</v>
      </c>
      <c r="AF35" s="99">
        <f t="shared" si="0"/>
        <v>0.66400000000000003</v>
      </c>
    </row>
    <row r="36" spans="1:32" x14ac:dyDescent="0.25">
      <c r="A36" s="22">
        <v>2018</v>
      </c>
      <c r="B36" s="22" t="s">
        <v>30</v>
      </c>
      <c r="D36" s="22">
        <v>10034</v>
      </c>
      <c r="E36" t="s">
        <v>921</v>
      </c>
      <c r="G36" t="s">
        <v>1036</v>
      </c>
      <c r="H36" s="97">
        <v>106460.43</v>
      </c>
      <c r="L36" s="98">
        <v>37.000100000000003</v>
      </c>
      <c r="M36" s="98">
        <v>-121.5367</v>
      </c>
      <c r="P36" s="22" t="s">
        <v>518</v>
      </c>
      <c r="Q36" s="97">
        <v>889490.17599999998</v>
      </c>
      <c r="V36" s="97">
        <v>10.355</v>
      </c>
      <c r="AC36" s="97">
        <v>0.26700000000000002</v>
      </c>
      <c r="AF36" s="99">
        <f t="shared" si="0"/>
        <v>10.622</v>
      </c>
    </row>
    <row r="37" spans="1:32" x14ac:dyDescent="0.25">
      <c r="A37" s="22">
        <v>2018</v>
      </c>
      <c r="B37" s="22" t="s">
        <v>30</v>
      </c>
      <c r="D37" s="22">
        <v>55112</v>
      </c>
      <c r="E37" t="s">
        <v>836</v>
      </c>
      <c r="G37" t="s">
        <v>1035</v>
      </c>
      <c r="H37" s="97">
        <v>653419.85</v>
      </c>
      <c r="L37" s="98">
        <v>39.053100000000001</v>
      </c>
      <c r="M37" s="98">
        <v>-121.6939</v>
      </c>
      <c r="P37" s="22" t="s">
        <v>518</v>
      </c>
      <c r="Q37" s="97">
        <v>4395613.2630000003</v>
      </c>
      <c r="V37" s="97">
        <v>23.905999999999999</v>
      </c>
      <c r="AC37" s="97">
        <v>1.319</v>
      </c>
      <c r="AF37" s="99">
        <f t="shared" si="0"/>
        <v>25.224999999999998</v>
      </c>
    </row>
    <row r="38" spans="1:32" x14ac:dyDescent="0.25">
      <c r="A38" s="22">
        <v>2018</v>
      </c>
      <c r="B38" s="22" t="s">
        <v>30</v>
      </c>
      <c r="D38" s="22">
        <v>57027</v>
      </c>
      <c r="E38" t="s">
        <v>1034</v>
      </c>
      <c r="G38" t="s">
        <v>1033</v>
      </c>
      <c r="H38" s="97">
        <v>188940.6</v>
      </c>
      <c r="L38" s="98">
        <v>33.8581</v>
      </c>
      <c r="M38" s="98">
        <v>-117.8616</v>
      </c>
      <c r="P38" s="22" t="s">
        <v>518</v>
      </c>
      <c r="Q38" s="97">
        <v>1946307.0330000001</v>
      </c>
      <c r="V38" s="97">
        <v>8.3309999999999995</v>
      </c>
      <c r="AC38" s="97">
        <v>0.58399999999999996</v>
      </c>
      <c r="AF38" s="99">
        <f t="shared" si="0"/>
        <v>8.9149999999999991</v>
      </c>
    </row>
    <row r="39" spans="1:32" x14ac:dyDescent="0.25">
      <c r="A39" s="22">
        <v>2018</v>
      </c>
      <c r="B39" s="22" t="s">
        <v>30</v>
      </c>
      <c r="D39" s="22">
        <v>7527</v>
      </c>
      <c r="E39" t="s">
        <v>865</v>
      </c>
      <c r="G39" t="s">
        <v>1032</v>
      </c>
      <c r="H39" s="97">
        <v>386849.68</v>
      </c>
      <c r="L39" s="98">
        <v>38.446100000000001</v>
      </c>
      <c r="M39" s="98">
        <v>-121.4614</v>
      </c>
      <c r="P39" s="22" t="s">
        <v>518</v>
      </c>
      <c r="Q39" s="97">
        <v>3324880.92</v>
      </c>
      <c r="V39" s="97">
        <v>12.69</v>
      </c>
      <c r="AC39" s="97">
        <v>1.014</v>
      </c>
      <c r="AF39" s="99">
        <f t="shared" si="0"/>
        <v>13.703999999999999</v>
      </c>
    </row>
    <row r="40" spans="1:32" x14ac:dyDescent="0.25">
      <c r="A40" s="22">
        <v>2018</v>
      </c>
      <c r="B40" s="22" t="s">
        <v>30</v>
      </c>
      <c r="D40" s="22">
        <v>10169</v>
      </c>
      <c r="E40" t="s">
        <v>846</v>
      </c>
      <c r="G40" t="s">
        <v>1031</v>
      </c>
      <c r="L40" s="98">
        <v>33.875900000000001</v>
      </c>
      <c r="M40" s="98">
        <v>-118.2491</v>
      </c>
      <c r="P40" s="22" t="s">
        <v>518</v>
      </c>
      <c r="AF40" s="99">
        <f t="shared" si="0"/>
        <v>0</v>
      </c>
    </row>
    <row r="41" spans="1:32" x14ac:dyDescent="0.25">
      <c r="A41" s="22">
        <v>2018</v>
      </c>
      <c r="B41" s="22" t="s">
        <v>30</v>
      </c>
      <c r="D41" s="22">
        <v>58503</v>
      </c>
      <c r="E41" t="s">
        <v>733</v>
      </c>
      <c r="G41" t="s">
        <v>1030</v>
      </c>
      <c r="H41" s="97">
        <v>3077430.56</v>
      </c>
      <c r="L41" s="98">
        <v>45.698999999999998</v>
      </c>
      <c r="M41" s="98">
        <v>-119.81310000000001</v>
      </c>
      <c r="P41" s="22" t="s">
        <v>737</v>
      </c>
      <c r="Q41" s="97">
        <v>21278577.659000002</v>
      </c>
      <c r="V41" s="97">
        <v>70.55</v>
      </c>
      <c r="AC41" s="97">
        <v>6.3840000000000003</v>
      </c>
      <c r="AF41" s="99">
        <f t="shared" si="0"/>
        <v>76.933999999999997</v>
      </c>
    </row>
    <row r="42" spans="1:32" x14ac:dyDescent="0.25">
      <c r="A42" s="22">
        <v>2018</v>
      </c>
      <c r="B42" s="22" t="s">
        <v>30</v>
      </c>
      <c r="D42" s="22">
        <v>56475</v>
      </c>
      <c r="E42" t="s">
        <v>846</v>
      </c>
      <c r="G42" t="s">
        <v>1029</v>
      </c>
      <c r="H42" s="97">
        <v>16624.04</v>
      </c>
      <c r="L42" s="98">
        <v>33.929699999999997</v>
      </c>
      <c r="M42" s="98">
        <v>-118.10469999999999</v>
      </c>
      <c r="P42" s="22" t="s">
        <v>518</v>
      </c>
      <c r="Q42" s="97">
        <v>180612.05499999999</v>
      </c>
      <c r="V42" s="97">
        <v>0.80800000000000005</v>
      </c>
      <c r="AC42" s="97">
        <v>5.3999999999999999E-2</v>
      </c>
      <c r="AF42" s="99">
        <f t="shared" si="0"/>
        <v>0.8620000000000001</v>
      </c>
    </row>
    <row r="43" spans="1:32" x14ac:dyDescent="0.25">
      <c r="A43" s="22">
        <v>2018</v>
      </c>
      <c r="B43" s="22" t="s">
        <v>30</v>
      </c>
      <c r="D43" s="22">
        <v>469</v>
      </c>
      <c r="E43" t="s">
        <v>441</v>
      </c>
      <c r="G43" t="s">
        <v>442</v>
      </c>
      <c r="H43" s="97">
        <v>4072568.23</v>
      </c>
      <c r="L43" s="98">
        <v>39.8078</v>
      </c>
      <c r="M43" s="98">
        <v>-104.9648</v>
      </c>
      <c r="P43" s="22" t="s">
        <v>13</v>
      </c>
      <c r="Q43" s="97">
        <v>32248886.934999999</v>
      </c>
      <c r="V43" s="97">
        <v>611.45000000000005</v>
      </c>
      <c r="AC43" s="97">
        <v>9.6780000000000008</v>
      </c>
      <c r="AF43" s="99">
        <f t="shared" si="0"/>
        <v>621.12800000000004</v>
      </c>
    </row>
    <row r="44" spans="1:32" x14ac:dyDescent="0.25">
      <c r="A44" s="22">
        <v>2018</v>
      </c>
      <c r="B44" s="22" t="s">
        <v>30</v>
      </c>
      <c r="D44" s="22">
        <v>57703</v>
      </c>
      <c r="E44" t="s">
        <v>1028</v>
      </c>
      <c r="G44" t="s">
        <v>1027</v>
      </c>
      <c r="H44" s="97">
        <v>147570</v>
      </c>
      <c r="L44" s="98">
        <v>41.122900000000001</v>
      </c>
      <c r="M44" s="98">
        <v>-104.7214</v>
      </c>
      <c r="P44" s="22" t="s">
        <v>363</v>
      </c>
      <c r="Q44" s="97">
        <v>1472438.8570000001</v>
      </c>
      <c r="V44" s="97">
        <v>5.7279999999999998</v>
      </c>
      <c r="AC44" s="97">
        <v>0.442</v>
      </c>
      <c r="AF44" s="99">
        <f t="shared" si="0"/>
        <v>6.17</v>
      </c>
    </row>
    <row r="45" spans="1:32" x14ac:dyDescent="0.25">
      <c r="A45" s="22">
        <v>2018</v>
      </c>
      <c r="B45" s="22" t="s">
        <v>30</v>
      </c>
      <c r="D45" s="22">
        <v>113</v>
      </c>
      <c r="E45" t="s">
        <v>783</v>
      </c>
      <c r="G45" t="s">
        <v>784</v>
      </c>
      <c r="H45" s="97">
        <v>4031814.58</v>
      </c>
      <c r="L45" s="98">
        <v>34.939399999999999</v>
      </c>
      <c r="M45" s="98">
        <v>-110.30329999999999</v>
      </c>
      <c r="P45" s="22" t="s">
        <v>34</v>
      </c>
      <c r="Q45" s="97">
        <v>43525629.211000003</v>
      </c>
      <c r="V45" s="97">
        <v>4029.9580000000001</v>
      </c>
      <c r="AC45" s="97">
        <v>1808.6020000000001</v>
      </c>
      <c r="AF45" s="99">
        <f t="shared" si="0"/>
        <v>5838.56</v>
      </c>
    </row>
    <row r="46" spans="1:32" x14ac:dyDescent="0.25">
      <c r="A46" s="22">
        <v>2018</v>
      </c>
      <c r="B46" s="22" t="s">
        <v>30</v>
      </c>
      <c r="D46" s="22">
        <v>55322</v>
      </c>
      <c r="E46" t="s">
        <v>741</v>
      </c>
      <c r="G46" t="s">
        <v>1026</v>
      </c>
      <c r="H46" s="97">
        <v>6889522.0099999998</v>
      </c>
      <c r="L46" s="98">
        <v>36.385300000000001</v>
      </c>
      <c r="M46" s="98">
        <v>-114.9228</v>
      </c>
      <c r="P46" s="22" t="s">
        <v>424</v>
      </c>
      <c r="Q46" s="97">
        <v>49697394.365999997</v>
      </c>
      <c r="V46" s="97">
        <v>239.501</v>
      </c>
      <c r="AC46" s="97">
        <v>14.909000000000001</v>
      </c>
      <c r="AF46" s="99">
        <f t="shared" si="0"/>
        <v>254.41</v>
      </c>
    </row>
    <row r="47" spans="1:32" x14ac:dyDescent="0.25">
      <c r="A47" s="22">
        <v>2018</v>
      </c>
      <c r="B47" s="22" t="s">
        <v>30</v>
      </c>
      <c r="D47" s="22">
        <v>55540</v>
      </c>
      <c r="E47" t="s">
        <v>892</v>
      </c>
      <c r="G47" t="s">
        <v>1025</v>
      </c>
      <c r="H47" s="97">
        <v>2238.13</v>
      </c>
      <c r="L47" s="98">
        <v>32.5914</v>
      </c>
      <c r="M47" s="98">
        <v>-117.0586</v>
      </c>
      <c r="P47" s="22" t="s">
        <v>518</v>
      </c>
      <c r="Q47" s="97">
        <v>59917.894999999997</v>
      </c>
      <c r="V47" s="97">
        <v>0.41699999999999998</v>
      </c>
      <c r="AC47" s="97">
        <v>1.7999999999999999E-2</v>
      </c>
      <c r="AF47" s="99">
        <f t="shared" si="0"/>
        <v>0.435</v>
      </c>
    </row>
    <row r="48" spans="1:32" x14ac:dyDescent="0.25">
      <c r="A48" s="22">
        <v>2018</v>
      </c>
      <c r="B48" s="22" t="s">
        <v>30</v>
      </c>
      <c r="D48" s="22">
        <v>2322</v>
      </c>
      <c r="E48" t="s">
        <v>741</v>
      </c>
      <c r="G48" t="s">
        <v>421</v>
      </c>
      <c r="H48" s="97">
        <v>352459.94</v>
      </c>
      <c r="L48" s="98">
        <v>36.087499999999999</v>
      </c>
      <c r="M48" s="98">
        <v>-115.05070000000001</v>
      </c>
      <c r="P48" s="22" t="s">
        <v>424</v>
      </c>
      <c r="Q48" s="97">
        <v>3809306.227</v>
      </c>
      <c r="V48" s="97">
        <v>41.551000000000002</v>
      </c>
      <c r="AC48" s="97">
        <v>1.143</v>
      </c>
      <c r="AF48" s="99">
        <f t="shared" si="0"/>
        <v>42.694000000000003</v>
      </c>
    </row>
    <row r="49" spans="1:32" x14ac:dyDescent="0.25">
      <c r="A49" s="22">
        <v>2018</v>
      </c>
      <c r="B49" s="22" t="s">
        <v>30</v>
      </c>
      <c r="D49" s="22">
        <v>50131</v>
      </c>
      <c r="E49" t="s">
        <v>895</v>
      </c>
      <c r="G49" t="s">
        <v>1024</v>
      </c>
      <c r="L49" s="98">
        <v>36.180700000000002</v>
      </c>
      <c r="M49" s="98">
        <v>-120.38849999999999</v>
      </c>
      <c r="P49" s="22" t="s">
        <v>518</v>
      </c>
      <c r="AF49" s="99">
        <f t="shared" si="0"/>
        <v>0</v>
      </c>
    </row>
    <row r="50" spans="1:32" x14ac:dyDescent="0.25">
      <c r="A50" s="22">
        <v>2018</v>
      </c>
      <c r="B50" s="22" t="s">
        <v>30</v>
      </c>
      <c r="D50" s="22">
        <v>6076</v>
      </c>
      <c r="E50" t="s">
        <v>593</v>
      </c>
      <c r="G50" t="s">
        <v>595</v>
      </c>
      <c r="H50" s="97">
        <v>13977046.51</v>
      </c>
      <c r="L50" s="98">
        <v>45.883099999999999</v>
      </c>
      <c r="M50" s="98">
        <v>-106.614</v>
      </c>
      <c r="P50" s="22" t="s">
        <v>379</v>
      </c>
      <c r="Q50" s="97">
        <v>138873539.73500001</v>
      </c>
      <c r="V50" s="97">
        <v>13003.173000000001</v>
      </c>
      <c r="AC50" s="97">
        <v>8132.0959999999995</v>
      </c>
      <c r="AF50" s="99">
        <f t="shared" si="0"/>
        <v>21135.269</v>
      </c>
    </row>
    <row r="51" spans="1:32" x14ac:dyDescent="0.25">
      <c r="A51" s="22">
        <v>2018</v>
      </c>
      <c r="B51" s="22" t="s">
        <v>30</v>
      </c>
      <c r="D51" s="22">
        <v>56532</v>
      </c>
      <c r="E51" t="s">
        <v>1023</v>
      </c>
      <c r="G51" t="s">
        <v>1022</v>
      </c>
      <c r="H51" s="97">
        <v>3060280.9</v>
      </c>
      <c r="L51" s="98">
        <v>39.364800000000002</v>
      </c>
      <c r="M51" s="98">
        <v>-122.268</v>
      </c>
      <c r="P51" s="22" t="s">
        <v>518</v>
      </c>
      <c r="Q51" s="97">
        <v>21559401.269000001</v>
      </c>
      <c r="V51" s="97">
        <v>48.66</v>
      </c>
      <c r="AC51" s="97">
        <v>6.4690000000000003</v>
      </c>
      <c r="AF51" s="99">
        <f t="shared" si="0"/>
        <v>55.128999999999998</v>
      </c>
    </row>
    <row r="52" spans="1:32" x14ac:dyDescent="0.25">
      <c r="A52" s="22">
        <v>2018</v>
      </c>
      <c r="B52" s="22" t="s">
        <v>30</v>
      </c>
      <c r="D52" s="22">
        <v>470</v>
      </c>
      <c r="E52" t="s">
        <v>58</v>
      </c>
      <c r="G52" t="s">
        <v>59</v>
      </c>
      <c r="H52" s="97">
        <v>10644603.66</v>
      </c>
      <c r="L52" s="98">
        <v>38.208100000000002</v>
      </c>
      <c r="M52" s="98">
        <v>-104.57470000000001</v>
      </c>
      <c r="P52" s="22" t="s">
        <v>13</v>
      </c>
      <c r="Q52" s="97">
        <v>98305160.341999993</v>
      </c>
      <c r="V52" s="97">
        <v>5199.26</v>
      </c>
      <c r="AC52" s="97">
        <v>4186.1610000000001</v>
      </c>
      <c r="AF52" s="99">
        <f t="shared" si="0"/>
        <v>9385.4210000000003</v>
      </c>
    </row>
    <row r="53" spans="1:32" x14ac:dyDescent="0.25">
      <c r="A53" s="22">
        <v>2018</v>
      </c>
      <c r="B53" s="22" t="s">
        <v>30</v>
      </c>
      <c r="D53" s="22">
        <v>56948</v>
      </c>
      <c r="E53" t="s">
        <v>855</v>
      </c>
      <c r="G53" t="s">
        <v>1021</v>
      </c>
      <c r="H53" s="97">
        <v>158586.59</v>
      </c>
      <c r="L53" s="98">
        <v>32.917499999999997</v>
      </c>
      <c r="M53" s="98">
        <v>-111.50409999999999</v>
      </c>
      <c r="P53" s="22" t="s">
        <v>34</v>
      </c>
      <c r="Q53" s="97">
        <v>1559949.9480000001</v>
      </c>
      <c r="V53" s="97">
        <v>10.492000000000001</v>
      </c>
      <c r="AC53" s="97">
        <v>0.46899999999999997</v>
      </c>
      <c r="AF53" s="99">
        <f t="shared" si="0"/>
        <v>10.961</v>
      </c>
    </row>
    <row r="54" spans="1:32" x14ac:dyDescent="0.25">
      <c r="A54" s="22">
        <v>2018</v>
      </c>
      <c r="B54" s="22" t="s">
        <v>30</v>
      </c>
      <c r="D54" s="22">
        <v>6177</v>
      </c>
      <c r="E54" t="s">
        <v>31</v>
      </c>
      <c r="G54" t="s">
        <v>619</v>
      </c>
      <c r="H54" s="97">
        <v>4134971.76</v>
      </c>
      <c r="L54" s="98">
        <v>34.577800000000003</v>
      </c>
      <c r="M54" s="98">
        <v>-109.2717</v>
      </c>
      <c r="P54" s="22" t="s">
        <v>34</v>
      </c>
      <c r="Q54" s="97">
        <v>43708940.556999996</v>
      </c>
      <c r="V54" s="97">
        <v>3473.2759999999998</v>
      </c>
      <c r="AC54" s="97">
        <v>136.71799999999999</v>
      </c>
      <c r="AF54" s="99">
        <f t="shared" si="0"/>
        <v>3609.9939999999997</v>
      </c>
    </row>
    <row r="55" spans="1:32" x14ac:dyDescent="0.25">
      <c r="A55" s="22">
        <v>2018</v>
      </c>
      <c r="B55" s="22" t="s">
        <v>30</v>
      </c>
      <c r="D55" s="22">
        <v>55970</v>
      </c>
      <c r="E55" t="s">
        <v>865</v>
      </c>
      <c r="G55" t="s">
        <v>1020</v>
      </c>
      <c r="H55" s="97">
        <v>3493446.09</v>
      </c>
      <c r="L55" s="98">
        <v>38.338299999999997</v>
      </c>
      <c r="M55" s="98">
        <v>-121.12390000000001</v>
      </c>
      <c r="P55" s="22" t="s">
        <v>518</v>
      </c>
      <c r="Q55" s="97">
        <v>24413670.418000001</v>
      </c>
      <c r="V55" s="97">
        <v>73.498000000000005</v>
      </c>
      <c r="AC55" s="97">
        <v>7.3250000000000002</v>
      </c>
      <c r="AF55" s="99">
        <f t="shared" si="0"/>
        <v>80.823000000000008</v>
      </c>
    </row>
    <row r="56" spans="1:32" x14ac:dyDescent="0.25">
      <c r="A56" s="22">
        <v>2018</v>
      </c>
      <c r="B56" s="22" t="s">
        <v>30</v>
      </c>
      <c r="D56" s="22">
        <v>7350</v>
      </c>
      <c r="E56" t="s">
        <v>733</v>
      </c>
      <c r="G56" t="s">
        <v>1019</v>
      </c>
      <c r="H56" s="97">
        <v>2958716.88</v>
      </c>
      <c r="L56" s="98">
        <v>45.848599999999998</v>
      </c>
      <c r="M56" s="98">
        <v>-119.67440000000001</v>
      </c>
      <c r="P56" s="22" t="s">
        <v>737</v>
      </c>
      <c r="Q56" s="97">
        <v>20063975.123</v>
      </c>
      <c r="V56" s="97">
        <v>142.745</v>
      </c>
      <c r="AC56" s="97">
        <v>6.02</v>
      </c>
      <c r="AF56" s="99">
        <f t="shared" si="0"/>
        <v>148.76500000000001</v>
      </c>
    </row>
    <row r="57" spans="1:32" x14ac:dyDescent="0.25">
      <c r="A57" s="22">
        <v>2018</v>
      </c>
      <c r="B57" s="22" t="s">
        <v>30</v>
      </c>
      <c r="D57" s="22">
        <v>6021</v>
      </c>
      <c r="E57" t="s">
        <v>64</v>
      </c>
      <c r="G57" t="s">
        <v>65</v>
      </c>
      <c r="H57" s="97">
        <v>8002001.46</v>
      </c>
      <c r="L57" s="98">
        <v>40.462699999999998</v>
      </c>
      <c r="M57" s="98">
        <v>-107.5912</v>
      </c>
      <c r="P57" s="22" t="s">
        <v>13</v>
      </c>
      <c r="Q57" s="97">
        <v>79641895.209999993</v>
      </c>
      <c r="V57" s="97">
        <v>6677.1080000000002</v>
      </c>
      <c r="AC57" s="97">
        <v>2181.3589999999999</v>
      </c>
      <c r="AF57" s="99">
        <f t="shared" si="0"/>
        <v>8858.4670000000006</v>
      </c>
    </row>
    <row r="58" spans="1:32" x14ac:dyDescent="0.25">
      <c r="A58" s="22">
        <v>2018</v>
      </c>
      <c r="B58" s="22" t="s">
        <v>30</v>
      </c>
      <c r="D58" s="22">
        <v>55625</v>
      </c>
      <c r="E58" t="s">
        <v>840</v>
      </c>
      <c r="G58" t="s">
        <v>1018</v>
      </c>
      <c r="H58" s="97">
        <v>14535.81</v>
      </c>
      <c r="L58" s="98">
        <v>38.241900000000001</v>
      </c>
      <c r="M58" s="98">
        <v>-121.85509999999999</v>
      </c>
      <c r="P58" s="22" t="s">
        <v>518</v>
      </c>
      <c r="Q58" s="97">
        <v>166725.533</v>
      </c>
      <c r="V58" s="97">
        <v>1.6140000000000001</v>
      </c>
      <c r="AC58" s="97">
        <v>0.05</v>
      </c>
      <c r="AF58" s="99">
        <f t="shared" si="0"/>
        <v>1.6640000000000001</v>
      </c>
    </row>
    <row r="59" spans="1:32" x14ac:dyDescent="0.25">
      <c r="A59" s="22">
        <v>2018</v>
      </c>
      <c r="B59" s="22" t="s">
        <v>30</v>
      </c>
      <c r="D59" s="22">
        <v>56606</v>
      </c>
      <c r="E59" t="s">
        <v>1017</v>
      </c>
      <c r="G59" t="s">
        <v>1016</v>
      </c>
      <c r="H59" s="97">
        <v>115320.28</v>
      </c>
      <c r="L59" s="98">
        <v>48.2104</v>
      </c>
      <c r="M59" s="98">
        <v>-104.39190000000001</v>
      </c>
      <c r="P59" s="22" t="s">
        <v>379</v>
      </c>
      <c r="Q59" s="97">
        <v>1103300.621</v>
      </c>
      <c r="V59" s="97">
        <v>49.488</v>
      </c>
      <c r="AC59" s="97">
        <v>0.33100000000000002</v>
      </c>
      <c r="AF59" s="99">
        <f t="shared" si="0"/>
        <v>49.819000000000003</v>
      </c>
    </row>
    <row r="60" spans="1:32" x14ac:dyDescent="0.25">
      <c r="A60" s="22">
        <v>2018</v>
      </c>
      <c r="B60" s="22" t="s">
        <v>30</v>
      </c>
      <c r="D60" s="22">
        <v>2454</v>
      </c>
      <c r="E60" t="s">
        <v>157</v>
      </c>
      <c r="G60" t="s">
        <v>158</v>
      </c>
      <c r="H60" s="97">
        <v>1400805.35</v>
      </c>
      <c r="L60" s="98">
        <v>32.713099999999997</v>
      </c>
      <c r="M60" s="98">
        <v>-103.3533</v>
      </c>
      <c r="P60" s="22" t="s">
        <v>46</v>
      </c>
      <c r="Q60" s="97">
        <v>14987564.305</v>
      </c>
      <c r="V60" s="97">
        <v>830.52499999999998</v>
      </c>
      <c r="AC60" s="97">
        <v>4.41</v>
      </c>
      <c r="AF60" s="99">
        <f t="shared" si="0"/>
        <v>834.93499999999995</v>
      </c>
    </row>
    <row r="61" spans="1:32" x14ac:dyDescent="0.25">
      <c r="A61" s="22">
        <v>2018</v>
      </c>
      <c r="B61" s="22" t="s">
        <v>30</v>
      </c>
      <c r="D61" s="22">
        <v>56102</v>
      </c>
      <c r="E61" t="s">
        <v>1015</v>
      </c>
      <c r="G61" t="s">
        <v>1014</v>
      </c>
      <c r="H61" s="97">
        <v>2480558.34</v>
      </c>
      <c r="L61" s="98">
        <v>39.822299999999998</v>
      </c>
      <c r="M61" s="98">
        <v>-111.89400000000001</v>
      </c>
      <c r="P61" s="22" t="s">
        <v>43</v>
      </c>
      <c r="Q61" s="97">
        <v>18019970.217999998</v>
      </c>
      <c r="V61" s="97">
        <v>78.727000000000004</v>
      </c>
      <c r="AC61" s="97">
        <v>5.4059999999999997</v>
      </c>
      <c r="AF61" s="99">
        <f t="shared" si="0"/>
        <v>84.13300000000001</v>
      </c>
    </row>
    <row r="62" spans="1:32" x14ac:dyDescent="0.25">
      <c r="A62" s="22">
        <v>2018</v>
      </c>
      <c r="B62" s="22" t="s">
        <v>30</v>
      </c>
      <c r="D62" s="22">
        <v>55512</v>
      </c>
      <c r="E62" t="s">
        <v>892</v>
      </c>
      <c r="G62" t="s">
        <v>1013</v>
      </c>
      <c r="H62" s="97">
        <v>15408.14</v>
      </c>
      <c r="L62" s="98">
        <v>32.7971</v>
      </c>
      <c r="M62" s="98">
        <v>-116.97199999999999</v>
      </c>
      <c r="P62" s="22" t="s">
        <v>518</v>
      </c>
      <c r="Q62" s="97">
        <v>169052.00599999999</v>
      </c>
      <c r="V62" s="97">
        <v>0.94599999999999995</v>
      </c>
      <c r="AC62" s="97">
        <v>5.0999999999999997E-2</v>
      </c>
      <c r="AF62" s="99">
        <f t="shared" si="0"/>
        <v>0.997</v>
      </c>
    </row>
    <row r="63" spans="1:32" x14ac:dyDescent="0.25">
      <c r="A63" s="22">
        <v>2018</v>
      </c>
      <c r="B63" s="22" t="s">
        <v>30</v>
      </c>
      <c r="D63" s="22">
        <v>4158</v>
      </c>
      <c r="E63" t="s">
        <v>699</v>
      </c>
      <c r="G63" t="s">
        <v>701</v>
      </c>
      <c r="H63" s="97">
        <v>5270627.0599999996</v>
      </c>
      <c r="L63" s="98">
        <v>42.837800000000001</v>
      </c>
      <c r="M63" s="98">
        <v>-105.7769</v>
      </c>
      <c r="P63" s="22" t="s">
        <v>363</v>
      </c>
      <c r="Q63" s="97">
        <v>55646540.934</v>
      </c>
      <c r="V63" s="97">
        <v>6251.0569999999998</v>
      </c>
      <c r="AC63" s="97">
        <v>6982.78</v>
      </c>
      <c r="AF63" s="99">
        <f t="shared" si="0"/>
        <v>13233.837</v>
      </c>
    </row>
    <row r="64" spans="1:32" x14ac:dyDescent="0.25">
      <c r="A64" s="22">
        <v>2018</v>
      </c>
      <c r="B64" s="22" t="s">
        <v>30</v>
      </c>
      <c r="D64" s="22">
        <v>124</v>
      </c>
      <c r="E64" t="s">
        <v>530</v>
      </c>
      <c r="G64" t="s">
        <v>1012</v>
      </c>
      <c r="H64" s="97">
        <v>5711.77</v>
      </c>
      <c r="L64" s="98">
        <v>32.251100000000001</v>
      </c>
      <c r="M64" s="98">
        <v>-110.9889</v>
      </c>
      <c r="P64" s="22" t="s">
        <v>34</v>
      </c>
      <c r="Q64" s="97">
        <v>78643.391000000003</v>
      </c>
      <c r="V64" s="97">
        <v>1.284</v>
      </c>
      <c r="AC64" s="97">
        <v>0.13800000000000001</v>
      </c>
      <c r="AF64" s="99">
        <f t="shared" si="0"/>
        <v>1.4220000000000002</v>
      </c>
    </row>
    <row r="65" spans="1:32" x14ac:dyDescent="0.25">
      <c r="A65" s="22">
        <v>2018</v>
      </c>
      <c r="B65" s="22" t="s">
        <v>30</v>
      </c>
      <c r="D65" s="22">
        <v>56610</v>
      </c>
      <c r="E65" t="s">
        <v>977</v>
      </c>
      <c r="G65" t="s">
        <v>1011</v>
      </c>
      <c r="H65" s="97">
        <v>883634.05</v>
      </c>
      <c r="L65" s="98">
        <v>44.396099999999997</v>
      </c>
      <c r="M65" s="98">
        <v>-96.533299999999997</v>
      </c>
      <c r="P65" s="22" t="s">
        <v>366</v>
      </c>
      <c r="Q65" s="97">
        <v>6855405.568</v>
      </c>
      <c r="V65" s="97">
        <v>37.475000000000001</v>
      </c>
      <c r="AC65" s="97">
        <v>2.0569999999999999</v>
      </c>
      <c r="AF65" s="99">
        <f t="shared" si="0"/>
        <v>39.532000000000004</v>
      </c>
    </row>
    <row r="66" spans="1:32" x14ac:dyDescent="0.25">
      <c r="A66" s="22">
        <v>2018</v>
      </c>
      <c r="B66" s="22" t="s">
        <v>30</v>
      </c>
      <c r="D66" s="22">
        <v>58122</v>
      </c>
      <c r="E66" t="s">
        <v>1010</v>
      </c>
      <c r="G66" t="s">
        <v>1009</v>
      </c>
      <c r="H66" s="97">
        <v>5646.38</v>
      </c>
      <c r="L66" s="98">
        <v>35.790900000000001</v>
      </c>
      <c r="M66" s="98">
        <v>-119.2945</v>
      </c>
      <c r="P66" s="22" t="s">
        <v>518</v>
      </c>
      <c r="Q66" s="97">
        <v>66416.759000000005</v>
      </c>
      <c r="V66" s="97">
        <v>0.30599999999999999</v>
      </c>
      <c r="AC66" s="97">
        <v>0.02</v>
      </c>
      <c r="AF66" s="99">
        <f t="shared" ref="AF66:AF129" si="1">+V66+AC66</f>
        <v>0.32600000000000001</v>
      </c>
    </row>
    <row r="67" spans="1:32" x14ac:dyDescent="0.25">
      <c r="A67" s="22">
        <v>2018</v>
      </c>
      <c r="B67" s="22" t="s">
        <v>30</v>
      </c>
      <c r="D67" s="22">
        <v>55333</v>
      </c>
      <c r="E67" t="s">
        <v>876</v>
      </c>
      <c r="G67" t="s">
        <v>1008</v>
      </c>
      <c r="H67" s="97">
        <v>3183017.49</v>
      </c>
      <c r="L67" s="98">
        <v>38.0167</v>
      </c>
      <c r="M67" s="98">
        <v>-121.8439</v>
      </c>
      <c r="P67" s="22" t="s">
        <v>518</v>
      </c>
      <c r="Q67" s="97">
        <v>22068575.747000001</v>
      </c>
      <c r="V67" s="97">
        <v>83.956000000000003</v>
      </c>
      <c r="AC67" s="97">
        <v>6.6210000000000004</v>
      </c>
      <c r="AF67" s="99">
        <f t="shared" si="1"/>
        <v>90.576999999999998</v>
      </c>
    </row>
    <row r="68" spans="1:32" x14ac:dyDescent="0.25">
      <c r="A68" s="22">
        <v>2018</v>
      </c>
      <c r="B68" s="22" t="s">
        <v>30</v>
      </c>
      <c r="D68" s="22">
        <v>55129</v>
      </c>
      <c r="E68" t="s">
        <v>855</v>
      </c>
      <c r="G68" t="s">
        <v>1007</v>
      </c>
      <c r="H68" s="97">
        <v>2389054.94</v>
      </c>
      <c r="L68" s="98">
        <v>32.904200000000003</v>
      </c>
      <c r="M68" s="98">
        <v>-111.7889</v>
      </c>
      <c r="P68" s="22" t="s">
        <v>34</v>
      </c>
      <c r="Q68" s="97">
        <v>18453902.274999999</v>
      </c>
      <c r="V68" s="97">
        <v>99.731999999999999</v>
      </c>
      <c r="AC68" s="97">
        <v>5.5369999999999999</v>
      </c>
      <c r="AF68" s="99">
        <f t="shared" si="1"/>
        <v>105.26900000000001</v>
      </c>
    </row>
    <row r="69" spans="1:32" x14ac:dyDescent="0.25">
      <c r="A69" s="22">
        <v>2018</v>
      </c>
      <c r="B69" s="22" t="s">
        <v>30</v>
      </c>
      <c r="D69" s="22">
        <v>55077</v>
      </c>
      <c r="E69" t="s">
        <v>741</v>
      </c>
      <c r="G69" t="s">
        <v>1006</v>
      </c>
      <c r="H69" s="97">
        <v>1699978.01</v>
      </c>
      <c r="L69" s="98">
        <v>35.786700000000003</v>
      </c>
      <c r="M69" s="98">
        <v>-114.9928</v>
      </c>
      <c r="P69" s="22" t="s">
        <v>424</v>
      </c>
      <c r="Q69" s="97">
        <v>12638873.005999999</v>
      </c>
      <c r="V69" s="97">
        <v>82.527000000000001</v>
      </c>
      <c r="AC69" s="97">
        <v>3.7919999999999998</v>
      </c>
      <c r="AF69" s="99">
        <f t="shared" si="1"/>
        <v>86.319000000000003</v>
      </c>
    </row>
    <row r="70" spans="1:32" x14ac:dyDescent="0.25">
      <c r="A70" s="22">
        <v>2018</v>
      </c>
      <c r="B70" s="22" t="s">
        <v>30</v>
      </c>
      <c r="D70" s="22">
        <v>56026</v>
      </c>
      <c r="E70" t="s">
        <v>921</v>
      </c>
      <c r="G70" t="s">
        <v>1005</v>
      </c>
      <c r="H70" s="97">
        <v>897642.99</v>
      </c>
      <c r="L70" s="98">
        <v>37.3767</v>
      </c>
      <c r="M70" s="98">
        <v>-121.9508</v>
      </c>
      <c r="P70" s="22" t="s">
        <v>518</v>
      </c>
      <c r="Q70" s="97">
        <v>6842142.1670000004</v>
      </c>
      <c r="V70" s="97">
        <v>21.103999999999999</v>
      </c>
      <c r="AC70" s="97">
        <v>2.0529999999999999</v>
      </c>
      <c r="AF70" s="99">
        <f t="shared" si="1"/>
        <v>23.157</v>
      </c>
    </row>
    <row r="71" spans="1:32" x14ac:dyDescent="0.25">
      <c r="A71" s="22">
        <v>2018</v>
      </c>
      <c r="B71" s="22" t="s">
        <v>30</v>
      </c>
      <c r="D71" s="22">
        <v>56609</v>
      </c>
      <c r="E71" t="s">
        <v>541</v>
      </c>
      <c r="G71" t="s">
        <v>655</v>
      </c>
      <c r="H71" s="97">
        <v>3282938.01</v>
      </c>
      <c r="L71" s="98">
        <v>44.390099999999997</v>
      </c>
      <c r="M71" s="98">
        <v>-105.45910000000001</v>
      </c>
      <c r="P71" s="22" t="s">
        <v>363</v>
      </c>
      <c r="Q71" s="97">
        <v>31991345.079</v>
      </c>
      <c r="V71" s="97">
        <v>699.28700000000003</v>
      </c>
      <c r="AC71" s="97">
        <v>922.92</v>
      </c>
      <c r="AF71" s="99">
        <f t="shared" si="1"/>
        <v>1622.2069999999999</v>
      </c>
    </row>
    <row r="72" spans="1:32" x14ac:dyDescent="0.25">
      <c r="A72" s="22">
        <v>2018</v>
      </c>
      <c r="B72" s="22" t="s">
        <v>30</v>
      </c>
      <c r="D72" s="22">
        <v>54238</v>
      </c>
      <c r="E72" t="s">
        <v>852</v>
      </c>
      <c r="G72" t="s">
        <v>1004</v>
      </c>
      <c r="H72" s="97">
        <v>396653</v>
      </c>
      <c r="L72" s="98">
        <v>37.941600000000001</v>
      </c>
      <c r="M72" s="98">
        <v>-121.32729999999999</v>
      </c>
      <c r="P72" s="22" t="s">
        <v>518</v>
      </c>
      <c r="Q72" s="97">
        <v>5787775.0549999997</v>
      </c>
      <c r="V72" s="97">
        <v>107.41500000000001</v>
      </c>
      <c r="AC72" s="97">
        <v>0.58499999999999996</v>
      </c>
      <c r="AF72" s="99">
        <f t="shared" si="1"/>
        <v>108</v>
      </c>
    </row>
    <row r="73" spans="1:32" x14ac:dyDescent="0.25">
      <c r="A73" s="22">
        <v>2018</v>
      </c>
      <c r="B73" s="22" t="s">
        <v>30</v>
      </c>
      <c r="D73" s="22">
        <v>57001</v>
      </c>
      <c r="E73" t="s">
        <v>892</v>
      </c>
      <c r="G73" t="s">
        <v>1003</v>
      </c>
      <c r="H73" s="97">
        <v>17625.349999999999</v>
      </c>
      <c r="L73" s="98">
        <v>32.7971</v>
      </c>
      <c r="M73" s="98">
        <v>-116.97199999999999</v>
      </c>
      <c r="P73" s="22" t="s">
        <v>518</v>
      </c>
      <c r="Q73" s="97">
        <v>187777.655</v>
      </c>
      <c r="V73" s="97">
        <v>1.1060000000000001</v>
      </c>
      <c r="AC73" s="97">
        <v>5.6000000000000001E-2</v>
      </c>
      <c r="AF73" s="99">
        <f t="shared" si="1"/>
        <v>1.1620000000000001</v>
      </c>
    </row>
    <row r="74" spans="1:32" x14ac:dyDescent="0.25">
      <c r="A74" s="22">
        <v>2018</v>
      </c>
      <c r="B74" s="22" t="s">
        <v>30</v>
      </c>
      <c r="D74" s="22">
        <v>389</v>
      </c>
      <c r="E74" t="s">
        <v>904</v>
      </c>
      <c r="G74" t="s">
        <v>1002</v>
      </c>
      <c r="H74" s="97">
        <v>748998.57</v>
      </c>
      <c r="L74" s="98">
        <v>32.802199999999999</v>
      </c>
      <c r="M74" s="98">
        <v>-115.54</v>
      </c>
      <c r="P74" s="22" t="s">
        <v>518</v>
      </c>
      <c r="Q74" s="97">
        <v>6034151.0599999996</v>
      </c>
      <c r="V74" s="97">
        <v>39.265999999999998</v>
      </c>
      <c r="AC74" s="97">
        <v>1.8109999999999999</v>
      </c>
      <c r="AF74" s="99">
        <f t="shared" si="1"/>
        <v>41.076999999999998</v>
      </c>
    </row>
    <row r="75" spans="1:32" x14ac:dyDescent="0.25">
      <c r="A75" s="22">
        <v>2018</v>
      </c>
      <c r="B75" s="22" t="s">
        <v>30</v>
      </c>
      <c r="D75" s="22">
        <v>330</v>
      </c>
      <c r="E75" t="s">
        <v>846</v>
      </c>
      <c r="G75" t="s">
        <v>1001</v>
      </c>
      <c r="H75" s="97">
        <v>1097648.49</v>
      </c>
      <c r="L75" s="98">
        <v>33.910600000000002</v>
      </c>
      <c r="M75" s="98">
        <v>-118.425</v>
      </c>
      <c r="P75" s="22" t="s">
        <v>518</v>
      </c>
      <c r="Q75" s="97">
        <v>8998110.3100000005</v>
      </c>
      <c r="V75" s="97">
        <v>22.067</v>
      </c>
      <c r="AC75" s="97">
        <v>2.6989999999999998</v>
      </c>
      <c r="AF75" s="99">
        <f t="shared" si="1"/>
        <v>24.765999999999998</v>
      </c>
    </row>
    <row r="76" spans="1:32" x14ac:dyDescent="0.25">
      <c r="A76" s="22">
        <v>2018</v>
      </c>
      <c r="B76" s="22" t="s">
        <v>30</v>
      </c>
      <c r="D76" s="22">
        <v>55400</v>
      </c>
      <c r="E76" t="s">
        <v>515</v>
      </c>
      <c r="G76" t="s">
        <v>1000</v>
      </c>
      <c r="H76" s="97">
        <v>3904854.07</v>
      </c>
      <c r="L76" s="98">
        <v>35.280200000000001</v>
      </c>
      <c r="M76" s="98">
        <v>-119.4699</v>
      </c>
      <c r="P76" s="22" t="s">
        <v>518</v>
      </c>
      <c r="Q76" s="97">
        <v>23769588.460999999</v>
      </c>
      <c r="V76" s="97">
        <v>63.220999999999997</v>
      </c>
      <c r="AC76" s="97">
        <v>7.1310000000000002</v>
      </c>
      <c r="AF76" s="99">
        <f t="shared" si="1"/>
        <v>70.352000000000004</v>
      </c>
    </row>
    <row r="77" spans="1:32" x14ac:dyDescent="0.25">
      <c r="A77" s="22">
        <v>2018</v>
      </c>
      <c r="B77" s="22" t="s">
        <v>30</v>
      </c>
      <c r="D77" s="22">
        <v>87</v>
      </c>
      <c r="E77" t="s">
        <v>44</v>
      </c>
      <c r="G77" t="s">
        <v>45</v>
      </c>
      <c r="H77" s="97">
        <v>1387314.69</v>
      </c>
      <c r="L77" s="98">
        <v>35.415900000000001</v>
      </c>
      <c r="M77" s="98">
        <v>-108.08199999999999</v>
      </c>
      <c r="P77" s="22" t="s">
        <v>46</v>
      </c>
      <c r="Q77" s="97">
        <v>14006094.545</v>
      </c>
      <c r="V77" s="97">
        <v>2442.0129999999999</v>
      </c>
      <c r="AC77" s="97">
        <v>880.18499999999995</v>
      </c>
      <c r="AF77" s="99">
        <f t="shared" si="1"/>
        <v>3322.1979999999999</v>
      </c>
    </row>
    <row r="78" spans="1:32" x14ac:dyDescent="0.25">
      <c r="A78" s="22">
        <v>2018</v>
      </c>
      <c r="B78" s="22" t="s">
        <v>30</v>
      </c>
      <c r="D78" s="22">
        <v>55538</v>
      </c>
      <c r="E78" t="s">
        <v>892</v>
      </c>
      <c r="G78" t="s">
        <v>999</v>
      </c>
      <c r="H78" s="97">
        <v>25846.26</v>
      </c>
      <c r="L78" s="98">
        <v>33.126100000000001</v>
      </c>
      <c r="M78" s="98">
        <v>-117.1172</v>
      </c>
      <c r="P78" s="22" t="s">
        <v>518</v>
      </c>
      <c r="Q78" s="97">
        <v>265346.59600000002</v>
      </c>
      <c r="V78" s="97">
        <v>1.17</v>
      </c>
      <c r="AC78" s="97">
        <v>0.08</v>
      </c>
      <c r="AF78" s="99">
        <f t="shared" si="1"/>
        <v>1.25</v>
      </c>
    </row>
    <row r="79" spans="1:32" x14ac:dyDescent="0.25">
      <c r="A79" s="22">
        <v>2018</v>
      </c>
      <c r="B79" s="22" t="s">
        <v>30</v>
      </c>
      <c r="D79" s="22">
        <v>331</v>
      </c>
      <c r="E79" t="s">
        <v>911</v>
      </c>
      <c r="G79" t="s">
        <v>998</v>
      </c>
      <c r="L79" s="98">
        <v>34.091099999999997</v>
      </c>
      <c r="M79" s="98">
        <v>-117.5256</v>
      </c>
      <c r="P79" s="22" t="s">
        <v>518</v>
      </c>
      <c r="AF79" s="99">
        <f t="shared" si="1"/>
        <v>0</v>
      </c>
    </row>
    <row r="80" spans="1:32" x14ac:dyDescent="0.25">
      <c r="A80" s="22">
        <v>2018</v>
      </c>
      <c r="B80" s="22" t="s">
        <v>30</v>
      </c>
      <c r="D80" s="22">
        <v>7953</v>
      </c>
      <c r="E80" t="s">
        <v>997</v>
      </c>
      <c r="G80" t="s">
        <v>996</v>
      </c>
      <c r="H80" s="97">
        <v>129343.37</v>
      </c>
      <c r="L80" s="98">
        <v>43.179400000000001</v>
      </c>
      <c r="M80" s="98">
        <v>-115.7328</v>
      </c>
      <c r="P80" s="22" t="s">
        <v>882</v>
      </c>
      <c r="Q80" s="97">
        <v>1380629.8459999999</v>
      </c>
      <c r="V80" s="97">
        <v>26.457000000000001</v>
      </c>
      <c r="AC80" s="97">
        <v>0.41399999999999998</v>
      </c>
      <c r="AF80" s="99">
        <f t="shared" si="1"/>
        <v>26.871000000000002</v>
      </c>
    </row>
    <row r="81" spans="1:32" x14ac:dyDescent="0.25">
      <c r="A81" s="22">
        <v>2018</v>
      </c>
      <c r="B81" s="22" t="s">
        <v>30</v>
      </c>
      <c r="D81" s="22">
        <v>55847</v>
      </c>
      <c r="E81" t="s">
        <v>836</v>
      </c>
      <c r="G81" t="s">
        <v>995</v>
      </c>
      <c r="H81" s="97">
        <v>34935.21</v>
      </c>
      <c r="L81" s="98">
        <v>39.108800000000002</v>
      </c>
      <c r="M81" s="98">
        <v>-121.6133</v>
      </c>
      <c r="P81" s="22" t="s">
        <v>518</v>
      </c>
      <c r="Q81" s="97">
        <v>408083.33299999998</v>
      </c>
      <c r="V81" s="97">
        <v>15.105</v>
      </c>
      <c r="AC81" s="97">
        <v>0.122</v>
      </c>
      <c r="AF81" s="99">
        <f t="shared" si="1"/>
        <v>15.227</v>
      </c>
    </row>
    <row r="82" spans="1:32" x14ac:dyDescent="0.25">
      <c r="A82" s="22">
        <v>2018</v>
      </c>
      <c r="B82" s="22" t="s">
        <v>30</v>
      </c>
      <c r="D82" s="22">
        <v>2330</v>
      </c>
      <c r="E82" t="s">
        <v>483</v>
      </c>
      <c r="G82" t="s">
        <v>484</v>
      </c>
      <c r="H82" s="97">
        <v>505754.91</v>
      </c>
      <c r="L82" s="98">
        <v>39.128100000000003</v>
      </c>
      <c r="M82" s="98">
        <v>-119.1319</v>
      </c>
      <c r="P82" s="22" t="s">
        <v>424</v>
      </c>
      <c r="Q82" s="97">
        <v>5657433.0209999997</v>
      </c>
      <c r="V82" s="97">
        <v>375.577</v>
      </c>
      <c r="AC82" s="97">
        <v>1.698</v>
      </c>
      <c r="AF82" s="99">
        <f t="shared" si="1"/>
        <v>377.27499999999998</v>
      </c>
    </row>
    <row r="83" spans="1:32" x14ac:dyDescent="0.25">
      <c r="A83" s="22">
        <v>2018</v>
      </c>
      <c r="B83" s="22" t="s">
        <v>30</v>
      </c>
      <c r="D83" s="22">
        <v>6112</v>
      </c>
      <c r="E83" t="s">
        <v>274</v>
      </c>
      <c r="G83" t="s">
        <v>275</v>
      </c>
      <c r="H83" s="97">
        <v>3672074.97</v>
      </c>
      <c r="L83" s="98">
        <v>40.246099999999998</v>
      </c>
      <c r="M83" s="98">
        <v>-104.8742</v>
      </c>
      <c r="P83" s="22" t="s">
        <v>13</v>
      </c>
      <c r="Q83" s="97">
        <v>27967411.155000001</v>
      </c>
      <c r="V83" s="97">
        <v>332.334</v>
      </c>
      <c r="AC83" s="97">
        <v>8.391</v>
      </c>
      <c r="AF83" s="99">
        <f t="shared" si="1"/>
        <v>340.72500000000002</v>
      </c>
    </row>
    <row r="84" spans="1:32" x14ac:dyDescent="0.25">
      <c r="A84" s="22">
        <v>2018</v>
      </c>
      <c r="B84" s="22" t="s">
        <v>30</v>
      </c>
      <c r="D84" s="22">
        <v>55453</v>
      </c>
      <c r="E84" t="s">
        <v>82</v>
      </c>
      <c r="G84" t="s">
        <v>994</v>
      </c>
      <c r="H84" s="97">
        <v>134308.04</v>
      </c>
      <c r="L84" s="98">
        <v>38.556899999999999</v>
      </c>
      <c r="M84" s="98">
        <v>-104.6875</v>
      </c>
      <c r="P84" s="22" t="s">
        <v>13</v>
      </c>
      <c r="Q84" s="97">
        <v>1545409.8770000001</v>
      </c>
      <c r="V84" s="97">
        <v>79.933999999999997</v>
      </c>
      <c r="AC84" s="97">
        <v>0.46500000000000002</v>
      </c>
      <c r="AF84" s="99">
        <f t="shared" si="1"/>
        <v>80.399000000000001</v>
      </c>
    </row>
    <row r="85" spans="1:32" x14ac:dyDescent="0.25">
      <c r="A85" s="22">
        <v>2018</v>
      </c>
      <c r="B85" s="22" t="s">
        <v>30</v>
      </c>
      <c r="D85" s="22">
        <v>2442</v>
      </c>
      <c r="E85" t="s">
        <v>400</v>
      </c>
      <c r="G85" t="s">
        <v>401</v>
      </c>
      <c r="H85" s="97">
        <v>8125494.0899999999</v>
      </c>
      <c r="L85" s="98">
        <v>36.69</v>
      </c>
      <c r="M85" s="98">
        <v>-108.48139999999999</v>
      </c>
      <c r="P85" s="22" t="s">
        <v>46</v>
      </c>
      <c r="Q85" s="97">
        <v>82205177.082000002</v>
      </c>
      <c r="V85" s="97">
        <v>4764.51</v>
      </c>
      <c r="AC85" s="97">
        <v>1512.7470000000001</v>
      </c>
      <c r="AF85" s="99">
        <f t="shared" si="1"/>
        <v>6277.2570000000005</v>
      </c>
    </row>
    <row r="86" spans="1:32" x14ac:dyDescent="0.25">
      <c r="A86" s="22">
        <v>2018</v>
      </c>
      <c r="B86" s="22" t="s">
        <v>30</v>
      </c>
      <c r="D86" s="22">
        <v>55505</v>
      </c>
      <c r="E86" t="s">
        <v>441</v>
      </c>
      <c r="G86" t="s">
        <v>993</v>
      </c>
      <c r="H86" s="97">
        <v>40108.42</v>
      </c>
      <c r="L86" s="98">
        <v>39.941400000000002</v>
      </c>
      <c r="M86" s="98">
        <v>-104.68170000000001</v>
      </c>
      <c r="P86" s="22" t="s">
        <v>13</v>
      </c>
      <c r="Q86" s="97">
        <v>509328.14799999999</v>
      </c>
      <c r="V86" s="97">
        <v>7.4080000000000004</v>
      </c>
      <c r="AC86" s="97">
        <v>0.16700000000000001</v>
      </c>
      <c r="AF86" s="99">
        <f t="shared" si="1"/>
        <v>7.5750000000000002</v>
      </c>
    </row>
    <row r="87" spans="1:32" x14ac:dyDescent="0.25">
      <c r="A87" s="22">
        <v>2018</v>
      </c>
      <c r="B87" s="22" t="s">
        <v>30</v>
      </c>
      <c r="D87" s="22">
        <v>10156</v>
      </c>
      <c r="E87" t="s">
        <v>895</v>
      </c>
      <c r="G87" t="s">
        <v>992</v>
      </c>
      <c r="H87" s="97">
        <v>3175.37</v>
      </c>
      <c r="L87" s="98">
        <v>36.618299999999998</v>
      </c>
      <c r="M87" s="98">
        <v>-120.1</v>
      </c>
      <c r="P87" s="22" t="s">
        <v>518</v>
      </c>
      <c r="Q87" s="97">
        <v>37576.786999999997</v>
      </c>
      <c r="V87" s="97">
        <v>0.17599999999999999</v>
      </c>
      <c r="AC87" s="97">
        <v>1.0999999999999999E-2</v>
      </c>
      <c r="AF87" s="99">
        <f t="shared" si="1"/>
        <v>0.187</v>
      </c>
    </row>
    <row r="88" spans="1:32" x14ac:dyDescent="0.25">
      <c r="A88" s="22">
        <v>2018</v>
      </c>
      <c r="B88" s="22" t="s">
        <v>30</v>
      </c>
      <c r="D88" s="22">
        <v>55283</v>
      </c>
      <c r="E88" t="s">
        <v>82</v>
      </c>
      <c r="G88" t="s">
        <v>507</v>
      </c>
      <c r="H88" s="97">
        <v>2732638.82</v>
      </c>
      <c r="L88" s="98">
        <v>38.628100000000003</v>
      </c>
      <c r="M88" s="98">
        <v>-104.7069</v>
      </c>
      <c r="P88" s="22" t="s">
        <v>13</v>
      </c>
      <c r="Q88" s="97">
        <v>21023727.572999999</v>
      </c>
      <c r="V88" s="97">
        <v>332.38900000000001</v>
      </c>
      <c r="AC88" s="97">
        <v>6.3079999999999998</v>
      </c>
      <c r="AF88" s="99">
        <f t="shared" si="1"/>
        <v>338.697</v>
      </c>
    </row>
    <row r="89" spans="1:32" x14ac:dyDescent="0.25">
      <c r="A89" s="22">
        <v>2018</v>
      </c>
      <c r="B89" s="22" t="s">
        <v>30</v>
      </c>
      <c r="D89" s="22">
        <v>3648</v>
      </c>
      <c r="E89" t="s">
        <v>842</v>
      </c>
      <c r="G89" t="s">
        <v>991</v>
      </c>
      <c r="H89" s="97">
        <v>75504.14</v>
      </c>
      <c r="L89" s="98">
        <v>40.768599999999999</v>
      </c>
      <c r="M89" s="98">
        <v>-111.9289</v>
      </c>
      <c r="P89" s="22" t="s">
        <v>43</v>
      </c>
      <c r="Q89" s="97">
        <v>1020953.246</v>
      </c>
      <c r="V89" s="97">
        <v>48.875999999999998</v>
      </c>
      <c r="AC89" s="97">
        <v>0.30599999999999999</v>
      </c>
      <c r="AF89" s="99">
        <f t="shared" si="1"/>
        <v>49.181999999999995</v>
      </c>
    </row>
    <row r="90" spans="1:32" x14ac:dyDescent="0.25">
      <c r="A90" s="22">
        <v>2018</v>
      </c>
      <c r="B90" s="22" t="s">
        <v>30</v>
      </c>
      <c r="D90" s="22">
        <v>56476</v>
      </c>
      <c r="E90" t="s">
        <v>876</v>
      </c>
      <c r="G90" t="s">
        <v>990</v>
      </c>
      <c r="H90" s="97">
        <v>2999509.32</v>
      </c>
      <c r="L90" s="98">
        <v>38.0167</v>
      </c>
      <c r="M90" s="98">
        <v>-121.75920000000001</v>
      </c>
      <c r="P90" s="22" t="s">
        <v>518</v>
      </c>
      <c r="Q90" s="97">
        <v>21564198.050000001</v>
      </c>
      <c r="V90" s="97">
        <v>68.528999999999996</v>
      </c>
      <c r="AC90" s="97">
        <v>6.47</v>
      </c>
      <c r="AF90" s="99">
        <f t="shared" si="1"/>
        <v>74.998999999999995</v>
      </c>
    </row>
    <row r="91" spans="1:32" x14ac:dyDescent="0.25">
      <c r="A91" s="22">
        <v>2018</v>
      </c>
      <c r="B91" s="22" t="s">
        <v>30</v>
      </c>
      <c r="D91" s="22">
        <v>55306</v>
      </c>
      <c r="E91" t="s">
        <v>317</v>
      </c>
      <c r="G91" t="s">
        <v>989</v>
      </c>
      <c r="H91" s="97">
        <v>9632111.2599999998</v>
      </c>
      <c r="L91" s="98">
        <v>32.976100000000002</v>
      </c>
      <c r="M91" s="98">
        <v>-112.694</v>
      </c>
      <c r="P91" s="22" t="s">
        <v>34</v>
      </c>
      <c r="Q91" s="97">
        <v>68175791.184</v>
      </c>
      <c r="V91" s="97">
        <v>305.596</v>
      </c>
      <c r="AC91" s="97">
        <v>20.454999999999998</v>
      </c>
      <c r="AF91" s="99">
        <f t="shared" si="1"/>
        <v>326.05099999999999</v>
      </c>
    </row>
    <row r="92" spans="1:32" x14ac:dyDescent="0.25">
      <c r="A92" s="22">
        <v>2018</v>
      </c>
      <c r="B92" s="22" t="s">
        <v>30</v>
      </c>
      <c r="D92" s="22">
        <v>55810</v>
      </c>
      <c r="E92" t="s">
        <v>921</v>
      </c>
      <c r="G92" t="s">
        <v>988</v>
      </c>
      <c r="H92" s="97">
        <v>26838.38</v>
      </c>
      <c r="L92" s="98">
        <v>36.999000000000002</v>
      </c>
      <c r="M92" s="98">
        <v>-121.5363</v>
      </c>
      <c r="P92" s="22" t="s">
        <v>518</v>
      </c>
      <c r="Q92" s="97">
        <v>303221.32799999998</v>
      </c>
      <c r="V92" s="97">
        <v>4.6820000000000004</v>
      </c>
      <c r="AC92" s="97">
        <v>9.0999999999999998E-2</v>
      </c>
      <c r="AF92" s="99">
        <f t="shared" si="1"/>
        <v>4.7730000000000006</v>
      </c>
    </row>
    <row r="93" spans="1:32" x14ac:dyDescent="0.25">
      <c r="A93" s="22">
        <v>2018</v>
      </c>
      <c r="B93" s="22" t="s">
        <v>30</v>
      </c>
      <c r="D93" s="22">
        <v>10294</v>
      </c>
      <c r="E93" t="s">
        <v>867</v>
      </c>
      <c r="G93" t="s">
        <v>987</v>
      </c>
      <c r="H93" s="97">
        <v>9131.59</v>
      </c>
      <c r="L93" s="98">
        <v>36.225000000000001</v>
      </c>
      <c r="M93" s="98">
        <v>-121.12779999999999</v>
      </c>
      <c r="P93" s="22" t="s">
        <v>518</v>
      </c>
      <c r="Q93" s="97">
        <v>98153.462</v>
      </c>
      <c r="V93" s="97">
        <v>0.65700000000000003</v>
      </c>
      <c r="AC93" s="97">
        <v>2.9000000000000001E-2</v>
      </c>
      <c r="AF93" s="99">
        <f t="shared" si="1"/>
        <v>0.68600000000000005</v>
      </c>
    </row>
    <row r="94" spans="1:32" x14ac:dyDescent="0.25">
      <c r="A94" s="22">
        <v>2018</v>
      </c>
      <c r="B94" s="22" t="s">
        <v>30</v>
      </c>
      <c r="D94" s="22">
        <v>422</v>
      </c>
      <c r="E94" t="s">
        <v>846</v>
      </c>
      <c r="G94" t="s">
        <v>986</v>
      </c>
      <c r="H94" s="97">
        <v>72165.05</v>
      </c>
      <c r="L94" s="98">
        <v>34.125599999999999</v>
      </c>
      <c r="M94" s="98">
        <v>-118.1474</v>
      </c>
      <c r="P94" s="22" t="s">
        <v>518</v>
      </c>
      <c r="Q94" s="97">
        <v>784284.33</v>
      </c>
      <c r="V94" s="97">
        <v>7.3209999999999997</v>
      </c>
      <c r="AC94" s="97">
        <v>0.23300000000000001</v>
      </c>
      <c r="AF94" s="99">
        <f t="shared" si="1"/>
        <v>7.5539999999999994</v>
      </c>
    </row>
    <row r="95" spans="1:32" x14ac:dyDescent="0.25">
      <c r="A95" s="22">
        <v>2018</v>
      </c>
      <c r="B95" s="22" t="s">
        <v>30</v>
      </c>
      <c r="D95" s="22">
        <v>2176</v>
      </c>
      <c r="E95" t="s">
        <v>985</v>
      </c>
      <c r="G95" t="s">
        <v>984</v>
      </c>
      <c r="H95" s="97">
        <v>1823.33</v>
      </c>
      <c r="L95" s="98">
        <v>47.053899999999999</v>
      </c>
      <c r="M95" s="98">
        <v>-104.74</v>
      </c>
      <c r="P95" s="22" t="s">
        <v>379</v>
      </c>
      <c r="Q95" s="97">
        <v>21519.396000000001</v>
      </c>
      <c r="V95" s="97">
        <v>1.391</v>
      </c>
      <c r="AC95" s="97">
        <v>3.3000000000000002E-2</v>
      </c>
      <c r="AF95" s="99">
        <f t="shared" si="1"/>
        <v>1.4239999999999999</v>
      </c>
    </row>
    <row r="96" spans="1:32" x14ac:dyDescent="0.25">
      <c r="A96" s="22">
        <v>2018</v>
      </c>
      <c r="B96" s="22" t="s">
        <v>30</v>
      </c>
      <c r="D96" s="22">
        <v>54749</v>
      </c>
      <c r="E96" t="s">
        <v>892</v>
      </c>
      <c r="G96" t="s">
        <v>983</v>
      </c>
      <c r="H96" s="97">
        <v>20000.099999999999</v>
      </c>
      <c r="L96" s="98">
        <v>33.118499999999997</v>
      </c>
      <c r="M96" s="98">
        <v>-117.09950000000001</v>
      </c>
      <c r="P96" s="22" t="s">
        <v>518</v>
      </c>
      <c r="Q96" s="97">
        <v>172608.152</v>
      </c>
      <c r="V96" s="97">
        <v>1.2549999999999999</v>
      </c>
      <c r="AC96" s="97">
        <v>5.1999999999999998E-2</v>
      </c>
      <c r="AF96" s="99">
        <f t="shared" si="1"/>
        <v>1.3069999999999999</v>
      </c>
    </row>
    <row r="97" spans="1:32" x14ac:dyDescent="0.25">
      <c r="A97" s="22">
        <v>2018</v>
      </c>
      <c r="B97" s="22" t="s">
        <v>30</v>
      </c>
      <c r="D97" s="22">
        <v>55627</v>
      </c>
      <c r="E97" t="s">
        <v>840</v>
      </c>
      <c r="G97" t="s">
        <v>982</v>
      </c>
      <c r="H97" s="97">
        <v>12929.59</v>
      </c>
      <c r="L97" s="98">
        <v>38.2271</v>
      </c>
      <c r="M97" s="98">
        <v>-121.84399999999999</v>
      </c>
      <c r="P97" s="22" t="s">
        <v>518</v>
      </c>
      <c r="Q97" s="97">
        <v>150843.47200000001</v>
      </c>
      <c r="V97" s="97">
        <v>1.5289999999999999</v>
      </c>
      <c r="AC97" s="97">
        <v>4.4999999999999998E-2</v>
      </c>
      <c r="AF97" s="99">
        <f t="shared" si="1"/>
        <v>1.5739999999999998</v>
      </c>
    </row>
    <row r="98" spans="1:32" x14ac:dyDescent="0.25">
      <c r="A98" s="22">
        <v>2018</v>
      </c>
      <c r="B98" s="22" t="s">
        <v>30</v>
      </c>
      <c r="D98" s="22">
        <v>56472</v>
      </c>
      <c r="E98" t="s">
        <v>911</v>
      </c>
      <c r="G98" t="s">
        <v>981</v>
      </c>
      <c r="H98" s="97">
        <v>11699.16</v>
      </c>
      <c r="L98" s="98">
        <v>34.090000000000003</v>
      </c>
      <c r="M98" s="98">
        <v>-117.53400000000001</v>
      </c>
      <c r="P98" s="22" t="s">
        <v>518</v>
      </c>
      <c r="Q98" s="97">
        <v>126815.053</v>
      </c>
      <c r="V98" s="97">
        <v>0.879</v>
      </c>
      <c r="AC98" s="97">
        <v>3.7999999999999999E-2</v>
      </c>
      <c r="AF98" s="99">
        <f t="shared" si="1"/>
        <v>0.91700000000000004</v>
      </c>
    </row>
    <row r="99" spans="1:32" x14ac:dyDescent="0.25">
      <c r="A99" s="22">
        <v>2018</v>
      </c>
      <c r="B99" s="22" t="s">
        <v>30</v>
      </c>
      <c r="D99" s="22">
        <v>377</v>
      </c>
      <c r="E99" t="s">
        <v>846</v>
      </c>
      <c r="G99" t="s">
        <v>980</v>
      </c>
      <c r="H99" s="97">
        <v>143604.12</v>
      </c>
      <c r="L99" s="98">
        <v>34.1556</v>
      </c>
      <c r="M99" s="98">
        <v>-118.2782</v>
      </c>
      <c r="P99" s="22" t="s">
        <v>518</v>
      </c>
      <c r="Q99" s="97">
        <v>1837479.628</v>
      </c>
      <c r="V99" s="97">
        <v>28.704000000000001</v>
      </c>
      <c r="AC99" s="97">
        <v>0.77</v>
      </c>
      <c r="AF99" s="99">
        <f t="shared" si="1"/>
        <v>29.474</v>
      </c>
    </row>
    <row r="100" spans="1:32" x14ac:dyDescent="0.25">
      <c r="A100" s="22">
        <v>2018</v>
      </c>
      <c r="B100" s="22" t="s">
        <v>30</v>
      </c>
      <c r="D100" s="22">
        <v>10350</v>
      </c>
      <c r="E100" t="s">
        <v>836</v>
      </c>
      <c r="G100" t="s">
        <v>979</v>
      </c>
      <c r="H100" s="97">
        <v>75513.72</v>
      </c>
      <c r="L100" s="98">
        <v>39.053600000000003</v>
      </c>
      <c r="M100" s="98">
        <v>-121.6942</v>
      </c>
      <c r="P100" s="22" t="s">
        <v>518</v>
      </c>
      <c r="Q100" s="97">
        <v>534282.571</v>
      </c>
      <c r="V100" s="97">
        <v>29.759</v>
      </c>
      <c r="AC100" s="97">
        <v>0.16</v>
      </c>
      <c r="AF100" s="99">
        <f t="shared" si="1"/>
        <v>29.919</v>
      </c>
    </row>
    <row r="101" spans="1:32" x14ac:dyDescent="0.25">
      <c r="A101" s="22">
        <v>2018</v>
      </c>
      <c r="B101" s="22" t="s">
        <v>30</v>
      </c>
      <c r="D101" s="22">
        <v>55124</v>
      </c>
      <c r="E101" t="s">
        <v>859</v>
      </c>
      <c r="G101" t="s">
        <v>978</v>
      </c>
      <c r="H101" s="97">
        <v>2140945.14</v>
      </c>
      <c r="L101" s="98">
        <v>35.051699999999997</v>
      </c>
      <c r="M101" s="98">
        <v>-114.13339999999999</v>
      </c>
      <c r="P101" s="22" t="s">
        <v>34</v>
      </c>
      <c r="Q101" s="97">
        <v>14957078.545</v>
      </c>
      <c r="V101" s="97">
        <v>82.759</v>
      </c>
      <c r="AC101" s="97">
        <v>4.4880000000000004</v>
      </c>
      <c r="AF101" s="99">
        <f t="shared" si="1"/>
        <v>87.247</v>
      </c>
    </row>
    <row r="102" spans="1:32" x14ac:dyDescent="0.25">
      <c r="A102" s="22">
        <v>2018</v>
      </c>
      <c r="B102" s="22" t="s">
        <v>30</v>
      </c>
      <c r="D102" s="22">
        <v>56238</v>
      </c>
      <c r="E102" t="s">
        <v>977</v>
      </c>
      <c r="G102" t="s">
        <v>976</v>
      </c>
      <c r="H102" s="97">
        <v>129791.27</v>
      </c>
      <c r="L102" s="98">
        <v>45.3718</v>
      </c>
      <c r="M102" s="98">
        <v>-98.103200000000001</v>
      </c>
      <c r="P102" s="22" t="s">
        <v>366</v>
      </c>
      <c r="Q102" s="97">
        <v>1121330.817</v>
      </c>
      <c r="V102" s="97">
        <v>52.752000000000002</v>
      </c>
      <c r="AC102" s="97">
        <v>0.33600000000000002</v>
      </c>
      <c r="AF102" s="99">
        <f t="shared" si="1"/>
        <v>53.088000000000001</v>
      </c>
    </row>
    <row r="103" spans="1:32" x14ac:dyDescent="0.25">
      <c r="A103" s="22">
        <v>2018</v>
      </c>
      <c r="B103" s="22" t="s">
        <v>30</v>
      </c>
      <c r="D103" s="22">
        <v>55698</v>
      </c>
      <c r="E103" t="s">
        <v>969</v>
      </c>
      <c r="G103" t="s">
        <v>975</v>
      </c>
      <c r="H103" s="97">
        <v>16257.84</v>
      </c>
      <c r="L103" s="98">
        <v>36.268900000000002</v>
      </c>
      <c r="M103" s="98">
        <v>-119.6469</v>
      </c>
      <c r="P103" s="22" t="s">
        <v>518</v>
      </c>
      <c r="Q103" s="97">
        <v>182360.152</v>
      </c>
      <c r="V103" s="97">
        <v>24.361000000000001</v>
      </c>
      <c r="AC103" s="97">
        <v>5.3999999999999999E-2</v>
      </c>
      <c r="AF103" s="99">
        <f t="shared" si="1"/>
        <v>24.414999999999999</v>
      </c>
    </row>
    <row r="104" spans="1:32" x14ac:dyDescent="0.25">
      <c r="A104" s="22">
        <v>2018</v>
      </c>
      <c r="B104" s="22" t="s">
        <v>30</v>
      </c>
      <c r="D104" s="22">
        <v>399</v>
      </c>
      <c r="E104" t="s">
        <v>846</v>
      </c>
      <c r="G104" t="s">
        <v>974</v>
      </c>
      <c r="H104" s="97">
        <v>53912.28</v>
      </c>
      <c r="L104" s="98">
        <v>33.769100000000002</v>
      </c>
      <c r="M104" s="98">
        <v>-118.2662</v>
      </c>
      <c r="P104" s="22" t="s">
        <v>518</v>
      </c>
      <c r="Q104" s="97">
        <v>547204.27899999998</v>
      </c>
      <c r="V104" s="97">
        <v>7.7249999999999996</v>
      </c>
      <c r="AC104" s="97">
        <v>0.17199999999999999</v>
      </c>
      <c r="AF104" s="99">
        <f t="shared" si="1"/>
        <v>7.8969999999999994</v>
      </c>
    </row>
    <row r="105" spans="1:32" x14ac:dyDescent="0.25">
      <c r="A105" s="22">
        <v>2018</v>
      </c>
      <c r="B105" s="22" t="s">
        <v>30</v>
      </c>
      <c r="D105" s="22">
        <v>55749</v>
      </c>
      <c r="E105" t="s">
        <v>973</v>
      </c>
      <c r="G105" t="s">
        <v>972</v>
      </c>
      <c r="H105" s="97">
        <v>168022.69</v>
      </c>
      <c r="L105" s="98">
        <v>45.757800000000003</v>
      </c>
      <c r="M105" s="98">
        <v>-107.6</v>
      </c>
      <c r="P105" s="22" t="s">
        <v>379</v>
      </c>
      <c r="Q105" s="97">
        <v>2182508.4479999999</v>
      </c>
      <c r="V105" s="97">
        <v>93.328999999999994</v>
      </c>
      <c r="AC105" s="97">
        <v>109.44</v>
      </c>
      <c r="AF105" s="99">
        <f t="shared" si="1"/>
        <v>202.76900000000001</v>
      </c>
    </row>
    <row r="106" spans="1:32" x14ac:dyDescent="0.25">
      <c r="A106" s="22">
        <v>2018</v>
      </c>
      <c r="B106" s="22" t="s">
        <v>30</v>
      </c>
      <c r="D106" s="22">
        <v>7082</v>
      </c>
      <c r="E106" t="s">
        <v>741</v>
      </c>
      <c r="G106" t="s">
        <v>971</v>
      </c>
      <c r="H106" s="97">
        <v>3745494.87</v>
      </c>
      <c r="L106" s="98">
        <v>36.424999999999997</v>
      </c>
      <c r="M106" s="98">
        <v>-114.9</v>
      </c>
      <c r="P106" s="22" t="s">
        <v>424</v>
      </c>
      <c r="Q106" s="97">
        <v>26793725.131999999</v>
      </c>
      <c r="V106" s="97">
        <v>90.31</v>
      </c>
      <c r="AC106" s="97">
        <v>8.0380000000000003</v>
      </c>
      <c r="AF106" s="99">
        <f t="shared" si="1"/>
        <v>98.347999999999999</v>
      </c>
    </row>
    <row r="107" spans="1:32" x14ac:dyDescent="0.25">
      <c r="A107" s="22">
        <v>2018</v>
      </c>
      <c r="B107" s="22" t="s">
        <v>30</v>
      </c>
      <c r="D107" s="22">
        <v>525</v>
      </c>
      <c r="E107" t="s">
        <v>96</v>
      </c>
      <c r="G107" t="s">
        <v>97</v>
      </c>
      <c r="H107" s="97">
        <v>2586752.2599999998</v>
      </c>
      <c r="L107" s="98">
        <v>40.485599999999998</v>
      </c>
      <c r="M107" s="98">
        <v>-107.185</v>
      </c>
      <c r="P107" s="22" t="s">
        <v>13</v>
      </c>
      <c r="Q107" s="97">
        <v>26588785.820999999</v>
      </c>
      <c r="V107" s="97">
        <v>648.19200000000001</v>
      </c>
      <c r="AC107" s="97">
        <v>1714.002</v>
      </c>
      <c r="AF107" s="99">
        <f t="shared" si="1"/>
        <v>2362.194</v>
      </c>
    </row>
    <row r="108" spans="1:32" x14ac:dyDescent="0.25">
      <c r="A108" s="22">
        <v>2018</v>
      </c>
      <c r="B108" s="22" t="s">
        <v>30</v>
      </c>
      <c r="D108" s="22">
        <v>400</v>
      </c>
      <c r="E108" t="s">
        <v>846</v>
      </c>
      <c r="G108" t="s">
        <v>970</v>
      </c>
      <c r="H108" s="97">
        <v>3180710.09</v>
      </c>
      <c r="L108" s="98">
        <v>33.7639</v>
      </c>
      <c r="M108" s="98">
        <v>-118.0942</v>
      </c>
      <c r="P108" s="22" t="s">
        <v>518</v>
      </c>
      <c r="Q108" s="97">
        <v>23193980.557</v>
      </c>
      <c r="V108" s="97">
        <v>80.947000000000003</v>
      </c>
      <c r="AC108" s="97">
        <v>6.9610000000000003</v>
      </c>
      <c r="AF108" s="99">
        <f t="shared" si="1"/>
        <v>87.908000000000001</v>
      </c>
    </row>
    <row r="109" spans="1:32" x14ac:dyDescent="0.25">
      <c r="A109" s="22">
        <v>2018</v>
      </c>
      <c r="B109" s="22" t="s">
        <v>30</v>
      </c>
      <c r="D109" s="22">
        <v>55807</v>
      </c>
      <c r="E109" t="s">
        <v>969</v>
      </c>
      <c r="G109" t="s">
        <v>968</v>
      </c>
      <c r="H109" s="97">
        <v>34043.97</v>
      </c>
      <c r="L109" s="98">
        <v>36.239699999999999</v>
      </c>
      <c r="M109" s="98">
        <v>-119.9044</v>
      </c>
      <c r="P109" s="22" t="s">
        <v>518</v>
      </c>
      <c r="Q109" s="97">
        <v>344939.75599999999</v>
      </c>
      <c r="V109" s="97">
        <v>2.2930000000000001</v>
      </c>
      <c r="AC109" s="97">
        <v>0.104</v>
      </c>
      <c r="AF109" s="99">
        <f t="shared" si="1"/>
        <v>2.3970000000000002</v>
      </c>
    </row>
    <row r="110" spans="1:32" x14ac:dyDescent="0.25">
      <c r="A110" s="22">
        <v>2018</v>
      </c>
      <c r="B110" s="22" t="s">
        <v>30</v>
      </c>
      <c r="D110" s="22">
        <v>54761</v>
      </c>
      <c r="E110" t="s">
        <v>966</v>
      </c>
      <c r="G110" t="s">
        <v>967</v>
      </c>
      <c r="H110" s="97">
        <v>2425240.21</v>
      </c>
      <c r="L110" s="98">
        <v>45.804200000000002</v>
      </c>
      <c r="M110" s="98">
        <v>-119.37</v>
      </c>
      <c r="P110" s="22" t="s">
        <v>737</v>
      </c>
      <c r="Q110" s="97">
        <v>18702665.263</v>
      </c>
      <c r="V110" s="97">
        <v>136.87799999999999</v>
      </c>
      <c r="AC110" s="97">
        <v>5.6109999999999998</v>
      </c>
      <c r="AF110" s="99">
        <f t="shared" si="1"/>
        <v>142.48899999999998</v>
      </c>
    </row>
    <row r="111" spans="1:32" x14ac:dyDescent="0.25">
      <c r="A111" s="22">
        <v>2018</v>
      </c>
      <c r="B111" s="22" t="s">
        <v>30</v>
      </c>
      <c r="D111" s="22">
        <v>55328</v>
      </c>
      <c r="E111" t="s">
        <v>966</v>
      </c>
      <c r="G111" t="s">
        <v>965</v>
      </c>
      <c r="H111" s="97">
        <v>3715843.73</v>
      </c>
      <c r="L111" s="98">
        <v>45.793100000000003</v>
      </c>
      <c r="M111" s="98">
        <v>-119.3117</v>
      </c>
      <c r="P111" s="22" t="s">
        <v>737</v>
      </c>
      <c r="Q111" s="97">
        <v>26665838.932999998</v>
      </c>
      <c r="V111" s="97">
        <v>208.136</v>
      </c>
      <c r="AC111" s="97">
        <v>8</v>
      </c>
      <c r="AF111" s="99">
        <f t="shared" si="1"/>
        <v>216.136</v>
      </c>
    </row>
    <row r="112" spans="1:32" x14ac:dyDescent="0.25">
      <c r="A112" s="22">
        <v>2018</v>
      </c>
      <c r="B112" s="22" t="s">
        <v>30</v>
      </c>
      <c r="D112" s="22">
        <v>55518</v>
      </c>
      <c r="E112" t="s">
        <v>911</v>
      </c>
      <c r="G112" t="s">
        <v>964</v>
      </c>
      <c r="H112" s="97">
        <v>2828965.45</v>
      </c>
      <c r="L112" s="98">
        <v>34.595300000000002</v>
      </c>
      <c r="M112" s="98">
        <v>-117.3647</v>
      </c>
      <c r="P112" s="22" t="s">
        <v>518</v>
      </c>
      <c r="Q112" s="97">
        <v>22601955.103999998</v>
      </c>
      <c r="V112" s="97">
        <v>95.897000000000006</v>
      </c>
      <c r="AC112" s="97">
        <v>6.782</v>
      </c>
      <c r="AF112" s="99">
        <f t="shared" si="1"/>
        <v>102.679</v>
      </c>
    </row>
    <row r="113" spans="1:32" x14ac:dyDescent="0.25">
      <c r="A113" s="22">
        <v>2018</v>
      </c>
      <c r="B113" s="22" t="s">
        <v>30</v>
      </c>
      <c r="D113" s="22">
        <v>56458</v>
      </c>
      <c r="E113" t="s">
        <v>157</v>
      </c>
      <c r="G113" t="s">
        <v>963</v>
      </c>
      <c r="H113" s="97">
        <v>4221593.2</v>
      </c>
      <c r="L113" s="98">
        <v>32.728200000000001</v>
      </c>
      <c r="M113" s="98">
        <v>-103.3095</v>
      </c>
      <c r="P113" s="22" t="s">
        <v>46</v>
      </c>
      <c r="Q113" s="97">
        <v>31669811.855999999</v>
      </c>
      <c r="V113" s="97">
        <v>100.776</v>
      </c>
      <c r="AC113" s="97">
        <v>4.3940000000000001</v>
      </c>
      <c r="AF113" s="99">
        <f t="shared" si="1"/>
        <v>105.17</v>
      </c>
    </row>
    <row r="114" spans="1:32" x14ac:dyDescent="0.25">
      <c r="A114" s="22">
        <v>2018</v>
      </c>
      <c r="B114" s="22" t="s">
        <v>30</v>
      </c>
      <c r="D114" s="22">
        <v>6165</v>
      </c>
      <c r="E114" t="s">
        <v>41</v>
      </c>
      <c r="G114" t="s">
        <v>42</v>
      </c>
      <c r="H114" s="97">
        <v>9014704.6999999993</v>
      </c>
      <c r="L114" s="98">
        <v>39.174700000000001</v>
      </c>
      <c r="M114" s="98">
        <v>-111.02889999999999</v>
      </c>
      <c r="P114" s="22" t="s">
        <v>43</v>
      </c>
      <c r="Q114" s="97">
        <v>86611649.445999995</v>
      </c>
      <c r="V114" s="97">
        <v>9769.7099999999991</v>
      </c>
      <c r="AC114" s="97">
        <v>3133.2910000000002</v>
      </c>
      <c r="AF114" s="99">
        <f t="shared" si="1"/>
        <v>12903.001</v>
      </c>
    </row>
    <row r="115" spans="1:32" x14ac:dyDescent="0.25">
      <c r="A115" s="22">
        <v>2018</v>
      </c>
      <c r="B115" s="22" t="s">
        <v>30</v>
      </c>
      <c r="D115" s="22">
        <v>8069</v>
      </c>
      <c r="E115" t="s">
        <v>41</v>
      </c>
      <c r="G115" t="s">
        <v>54</v>
      </c>
      <c r="H115" s="97">
        <v>5546945.3200000003</v>
      </c>
      <c r="L115" s="98">
        <v>39.379199999999997</v>
      </c>
      <c r="M115" s="98">
        <v>-111.07810000000001</v>
      </c>
      <c r="P115" s="22" t="s">
        <v>43</v>
      </c>
      <c r="Q115" s="97">
        <v>53114190.075999998</v>
      </c>
      <c r="V115" s="97">
        <v>5153.4430000000002</v>
      </c>
      <c r="AC115" s="97">
        <v>2202.2109999999998</v>
      </c>
      <c r="AF115" s="99">
        <f t="shared" si="1"/>
        <v>7355.6540000000005</v>
      </c>
    </row>
    <row r="116" spans="1:32" x14ac:dyDescent="0.25">
      <c r="A116" s="22">
        <v>2018</v>
      </c>
      <c r="B116" s="22" t="s">
        <v>30</v>
      </c>
      <c r="D116" s="22">
        <v>3344</v>
      </c>
      <c r="E116" t="s">
        <v>962</v>
      </c>
      <c r="G116" t="s">
        <v>961</v>
      </c>
      <c r="H116" s="97">
        <v>13776</v>
      </c>
      <c r="L116" s="98">
        <v>44.369599999999998</v>
      </c>
      <c r="M116" s="98">
        <v>-98.17</v>
      </c>
      <c r="P116" s="22" t="s">
        <v>366</v>
      </c>
      <c r="Q116" s="97">
        <v>318227</v>
      </c>
      <c r="V116" s="97">
        <v>111.384</v>
      </c>
      <c r="AC116" s="97">
        <v>0.1</v>
      </c>
      <c r="AF116" s="99">
        <f t="shared" si="1"/>
        <v>111.48399999999999</v>
      </c>
    </row>
    <row r="117" spans="1:32" x14ac:dyDescent="0.25">
      <c r="A117" s="22">
        <v>2018</v>
      </c>
      <c r="B117" s="22" t="s">
        <v>30</v>
      </c>
      <c r="D117" s="22">
        <v>55541</v>
      </c>
      <c r="E117" t="s">
        <v>862</v>
      </c>
      <c r="G117" t="s">
        <v>960</v>
      </c>
      <c r="H117" s="97">
        <v>34984.76</v>
      </c>
      <c r="L117" s="98">
        <v>33.9114</v>
      </c>
      <c r="M117" s="98">
        <v>-116.55329999999999</v>
      </c>
      <c r="P117" s="22" t="s">
        <v>518</v>
      </c>
      <c r="Q117" s="97">
        <v>358003.28100000002</v>
      </c>
      <c r="V117" s="97">
        <v>3.9540000000000002</v>
      </c>
      <c r="AC117" s="97">
        <v>0.108</v>
      </c>
      <c r="AF117" s="99">
        <f t="shared" si="1"/>
        <v>4.0620000000000003</v>
      </c>
    </row>
    <row r="118" spans="1:32" x14ac:dyDescent="0.25">
      <c r="A118" s="22">
        <v>2018</v>
      </c>
      <c r="B118" s="22" t="s">
        <v>30</v>
      </c>
      <c r="D118" s="22">
        <v>55853</v>
      </c>
      <c r="E118" t="s">
        <v>862</v>
      </c>
      <c r="G118" t="s">
        <v>959</v>
      </c>
      <c r="H118" s="97">
        <v>205381.81</v>
      </c>
      <c r="L118" s="98">
        <v>33.7393</v>
      </c>
      <c r="M118" s="98">
        <v>-117.17010000000001</v>
      </c>
      <c r="P118" s="22" t="s">
        <v>518</v>
      </c>
      <c r="Q118" s="97">
        <v>1465754.348</v>
      </c>
      <c r="V118" s="97">
        <v>4.4909999999999997</v>
      </c>
      <c r="AC118" s="97">
        <v>0.44</v>
      </c>
      <c r="AF118" s="99">
        <f t="shared" si="1"/>
        <v>4.931</v>
      </c>
    </row>
    <row r="119" spans="1:32" x14ac:dyDescent="0.25">
      <c r="A119" s="22">
        <v>2018</v>
      </c>
      <c r="B119" s="22" t="s">
        <v>30</v>
      </c>
      <c r="D119" s="22">
        <v>6481</v>
      </c>
      <c r="E119" t="s">
        <v>723</v>
      </c>
      <c r="G119" t="s">
        <v>726</v>
      </c>
      <c r="H119" s="97">
        <v>9098961.75</v>
      </c>
      <c r="L119" s="98">
        <v>39.503500000000003</v>
      </c>
      <c r="M119" s="98">
        <v>-112.58110000000001</v>
      </c>
      <c r="P119" s="22" t="s">
        <v>43</v>
      </c>
      <c r="Q119" s="97">
        <v>82934315.150000006</v>
      </c>
      <c r="V119" s="97">
        <v>9859.1689999999999</v>
      </c>
      <c r="AC119" s="97">
        <v>2484.6689999999999</v>
      </c>
      <c r="AF119" s="99">
        <f t="shared" si="1"/>
        <v>12343.838</v>
      </c>
    </row>
    <row r="120" spans="1:32" x14ac:dyDescent="0.25">
      <c r="A120" s="22">
        <v>2018</v>
      </c>
      <c r="B120" s="22" t="s">
        <v>30</v>
      </c>
      <c r="D120" s="22">
        <v>126</v>
      </c>
      <c r="E120" t="s">
        <v>530</v>
      </c>
      <c r="G120" t="s">
        <v>473</v>
      </c>
      <c r="H120" s="97">
        <v>1463755.44</v>
      </c>
      <c r="L120" s="98">
        <v>32.159999999999997</v>
      </c>
      <c r="M120" s="98">
        <v>-110.90470000000001</v>
      </c>
      <c r="P120" s="22" t="s">
        <v>34</v>
      </c>
      <c r="Q120" s="97">
        <v>15830088.024</v>
      </c>
      <c r="V120" s="97">
        <v>1529.884</v>
      </c>
      <c r="AC120" s="97">
        <v>29.465</v>
      </c>
      <c r="AF120" s="99">
        <f t="shared" si="1"/>
        <v>1559.3489999999999</v>
      </c>
    </row>
    <row r="121" spans="1:32" x14ac:dyDescent="0.25">
      <c r="A121" s="22">
        <v>2018</v>
      </c>
      <c r="B121" s="22" t="s">
        <v>30</v>
      </c>
      <c r="D121" s="22">
        <v>57074</v>
      </c>
      <c r="E121" t="s">
        <v>911</v>
      </c>
      <c r="G121" t="s">
        <v>958</v>
      </c>
      <c r="L121" s="98">
        <v>35.535600000000002</v>
      </c>
      <c r="M121" s="98">
        <v>-115.4515</v>
      </c>
      <c r="P121" s="22" t="s">
        <v>518</v>
      </c>
      <c r="Q121" s="97">
        <v>449234.6</v>
      </c>
      <c r="V121" s="97">
        <v>2.464</v>
      </c>
      <c r="AC121" s="97">
        <v>0.114</v>
      </c>
      <c r="AF121" s="99">
        <f t="shared" si="1"/>
        <v>2.5779999999999998</v>
      </c>
    </row>
    <row r="122" spans="1:32" x14ac:dyDescent="0.25">
      <c r="A122" s="22">
        <v>2018</v>
      </c>
      <c r="B122" s="22" t="s">
        <v>30</v>
      </c>
      <c r="D122" s="22">
        <v>57073</v>
      </c>
      <c r="E122" t="s">
        <v>911</v>
      </c>
      <c r="G122" t="s">
        <v>957</v>
      </c>
      <c r="L122" s="98">
        <v>35.556100000000001</v>
      </c>
      <c r="M122" s="98">
        <v>-115.4686</v>
      </c>
      <c r="P122" s="22" t="s">
        <v>518</v>
      </c>
      <c r="Q122" s="97">
        <v>509848.1</v>
      </c>
      <c r="V122" s="97">
        <v>2.8140000000000001</v>
      </c>
      <c r="AC122" s="97">
        <v>0.13400000000000001</v>
      </c>
      <c r="AF122" s="99">
        <f t="shared" si="1"/>
        <v>2.948</v>
      </c>
    </row>
    <row r="123" spans="1:32" x14ac:dyDescent="0.25">
      <c r="A123" s="22">
        <v>2018</v>
      </c>
      <c r="B123" s="22" t="s">
        <v>30</v>
      </c>
      <c r="D123" s="22">
        <v>57075</v>
      </c>
      <c r="E123" t="s">
        <v>911</v>
      </c>
      <c r="G123" t="s">
        <v>956</v>
      </c>
      <c r="L123" s="98">
        <v>35.580800000000004</v>
      </c>
      <c r="M123" s="98">
        <v>-115.4825</v>
      </c>
      <c r="P123" s="22" t="s">
        <v>518</v>
      </c>
      <c r="Q123" s="97">
        <v>383462.2</v>
      </c>
      <c r="V123" s="97">
        <v>2.1230000000000002</v>
      </c>
      <c r="AC123" s="97">
        <v>9.5000000000000001E-2</v>
      </c>
      <c r="AF123" s="99">
        <f t="shared" si="1"/>
        <v>2.2180000000000004</v>
      </c>
    </row>
    <row r="124" spans="1:32" x14ac:dyDescent="0.25">
      <c r="A124" s="22">
        <v>2018</v>
      </c>
      <c r="B124" s="22" t="s">
        <v>30</v>
      </c>
      <c r="D124" s="22">
        <v>50707</v>
      </c>
      <c r="E124" t="s">
        <v>274</v>
      </c>
      <c r="G124" t="s">
        <v>323</v>
      </c>
      <c r="H124" s="97">
        <v>681276.84</v>
      </c>
      <c r="L124" s="98">
        <v>40.097900000000003</v>
      </c>
      <c r="M124" s="98">
        <v>-104.7745</v>
      </c>
      <c r="P124" s="22" t="s">
        <v>13</v>
      </c>
      <c r="Q124" s="97">
        <v>6206485.4589999998</v>
      </c>
      <c r="V124" s="97">
        <v>273.43700000000001</v>
      </c>
      <c r="AC124" s="97">
        <v>1.8620000000000001</v>
      </c>
      <c r="AF124" s="99">
        <f t="shared" si="1"/>
        <v>275.29900000000004</v>
      </c>
    </row>
    <row r="125" spans="1:32" x14ac:dyDescent="0.25">
      <c r="A125" s="22">
        <v>2018</v>
      </c>
      <c r="B125" s="22" t="s">
        <v>30</v>
      </c>
      <c r="D125" s="22">
        <v>8066</v>
      </c>
      <c r="E125" t="s">
        <v>405</v>
      </c>
      <c r="G125" t="s">
        <v>406</v>
      </c>
      <c r="H125" s="97">
        <v>11845220.66</v>
      </c>
      <c r="L125" s="98">
        <v>41.7378</v>
      </c>
      <c r="M125" s="98">
        <v>-108.78749999999999</v>
      </c>
      <c r="P125" s="22" t="s">
        <v>363</v>
      </c>
      <c r="Q125" s="97">
        <v>114631664.19599999</v>
      </c>
      <c r="V125" s="97">
        <v>6667.1180000000004</v>
      </c>
      <c r="AC125" s="97">
        <v>8156.3509999999997</v>
      </c>
      <c r="AF125" s="99">
        <f t="shared" si="1"/>
        <v>14823.469000000001</v>
      </c>
    </row>
    <row r="126" spans="1:32" x14ac:dyDescent="0.25">
      <c r="A126" s="22">
        <v>2018</v>
      </c>
      <c r="B126" s="22" t="s">
        <v>30</v>
      </c>
      <c r="D126" s="22">
        <v>10405</v>
      </c>
      <c r="E126" t="s">
        <v>895</v>
      </c>
      <c r="G126" t="s">
        <v>955</v>
      </c>
      <c r="H126" s="97">
        <v>3765.75</v>
      </c>
      <c r="L126" s="98">
        <v>36.546999999999997</v>
      </c>
      <c r="M126" s="98">
        <v>-119.578</v>
      </c>
      <c r="P126" s="22" t="s">
        <v>518</v>
      </c>
      <c r="Q126" s="97">
        <v>57356.811999999998</v>
      </c>
      <c r="V126" s="97">
        <v>0.55000000000000004</v>
      </c>
      <c r="AC126" s="97">
        <v>1.7000000000000001E-2</v>
      </c>
      <c r="AF126" s="99">
        <f t="shared" si="1"/>
        <v>0.56700000000000006</v>
      </c>
    </row>
    <row r="127" spans="1:32" x14ac:dyDescent="0.25">
      <c r="A127" s="22">
        <v>2018</v>
      </c>
      <c r="B127" s="22" t="s">
        <v>30</v>
      </c>
      <c r="D127" s="22">
        <v>55103</v>
      </c>
      <c r="E127" t="s">
        <v>953</v>
      </c>
      <c r="G127" t="s">
        <v>954</v>
      </c>
      <c r="H127" s="97">
        <v>2674353.16</v>
      </c>
      <c r="L127" s="98">
        <v>42.173999999999999</v>
      </c>
      <c r="M127" s="98">
        <v>-121.8112</v>
      </c>
      <c r="P127" s="22" t="s">
        <v>737</v>
      </c>
      <c r="Q127" s="97">
        <v>19548595.344000001</v>
      </c>
      <c r="V127" s="97">
        <v>149.57</v>
      </c>
      <c r="AC127" s="97">
        <v>5.8650000000000002</v>
      </c>
      <c r="AF127" s="99">
        <f t="shared" si="1"/>
        <v>155.435</v>
      </c>
    </row>
    <row r="128" spans="1:32" x14ac:dyDescent="0.25">
      <c r="A128" s="22">
        <v>2018</v>
      </c>
      <c r="B128" s="22" t="s">
        <v>30</v>
      </c>
      <c r="D128" s="22">
        <v>55544</v>
      </c>
      <c r="E128" t="s">
        <v>953</v>
      </c>
      <c r="G128" t="s">
        <v>952</v>
      </c>
      <c r="H128" s="97">
        <v>43991.75</v>
      </c>
      <c r="L128" s="98">
        <v>42.172699999999999</v>
      </c>
      <c r="M128" s="98">
        <v>-121.81440000000001</v>
      </c>
      <c r="P128" s="22" t="s">
        <v>737</v>
      </c>
      <c r="Q128" s="97">
        <v>492008.19199999998</v>
      </c>
      <c r="V128" s="97">
        <v>5.8390000000000004</v>
      </c>
      <c r="AC128" s="97">
        <v>0.14799999999999999</v>
      </c>
      <c r="AF128" s="99">
        <f t="shared" si="1"/>
        <v>5.9870000000000001</v>
      </c>
    </row>
    <row r="129" spans="1:32" x14ac:dyDescent="0.25">
      <c r="A129" s="22">
        <v>2018</v>
      </c>
      <c r="B129" s="22" t="s">
        <v>30</v>
      </c>
      <c r="D129" s="22">
        <v>147</v>
      </c>
      <c r="E129" t="s">
        <v>317</v>
      </c>
      <c r="G129" t="s">
        <v>951</v>
      </c>
      <c r="H129" s="97">
        <v>874149.03</v>
      </c>
      <c r="L129" s="98">
        <v>33.354399999999998</v>
      </c>
      <c r="M129" s="98">
        <v>-111.93640000000001</v>
      </c>
      <c r="P129" s="22" t="s">
        <v>34</v>
      </c>
      <c r="Q129" s="97">
        <v>6091569.0650000004</v>
      </c>
      <c r="V129" s="97">
        <v>33.83</v>
      </c>
      <c r="AC129" s="97">
        <v>1.8280000000000001</v>
      </c>
      <c r="AF129" s="99">
        <f t="shared" si="1"/>
        <v>35.658000000000001</v>
      </c>
    </row>
    <row r="130" spans="1:32" x14ac:dyDescent="0.25">
      <c r="A130" s="22">
        <v>2018</v>
      </c>
      <c r="B130" s="22" t="s">
        <v>30</v>
      </c>
      <c r="D130" s="22">
        <v>58284</v>
      </c>
      <c r="E130" t="s">
        <v>850</v>
      </c>
      <c r="G130" t="s">
        <v>950</v>
      </c>
      <c r="H130" s="97">
        <v>13166.56</v>
      </c>
      <c r="L130" s="98">
        <v>34.617800000000003</v>
      </c>
      <c r="M130" s="98">
        <v>-106.81699999999999</v>
      </c>
      <c r="P130" s="22" t="s">
        <v>46</v>
      </c>
      <c r="Q130" s="97">
        <v>134273.98000000001</v>
      </c>
      <c r="V130" s="97">
        <v>0.93</v>
      </c>
      <c r="AC130" s="97">
        <v>0.04</v>
      </c>
      <c r="AF130" s="99">
        <f t="shared" ref="AF130:AF193" si="2">+V130+AC130</f>
        <v>0.97000000000000008</v>
      </c>
    </row>
    <row r="131" spans="1:32" x14ac:dyDescent="0.25">
      <c r="A131" s="22">
        <v>2018</v>
      </c>
      <c r="B131" s="22" t="s">
        <v>30</v>
      </c>
      <c r="D131" s="22">
        <v>55151</v>
      </c>
      <c r="E131" t="s">
        <v>515</v>
      </c>
      <c r="G131" t="s">
        <v>949</v>
      </c>
      <c r="H131" s="97">
        <v>1093364.25</v>
      </c>
      <c r="L131" s="98">
        <v>35.2956</v>
      </c>
      <c r="M131" s="98">
        <v>-119.5919</v>
      </c>
      <c r="P131" s="22" t="s">
        <v>518</v>
      </c>
      <c r="Q131" s="97">
        <v>7975034.602</v>
      </c>
      <c r="V131" s="97">
        <v>31.010999999999999</v>
      </c>
      <c r="AC131" s="97">
        <v>2.3919999999999999</v>
      </c>
      <c r="AF131" s="99">
        <f t="shared" si="2"/>
        <v>33.402999999999999</v>
      </c>
    </row>
    <row r="132" spans="1:32" x14ac:dyDescent="0.25">
      <c r="A132" s="22">
        <v>2018</v>
      </c>
      <c r="B132" s="22" t="s">
        <v>30</v>
      </c>
      <c r="D132" s="22">
        <v>7987</v>
      </c>
      <c r="E132" t="s">
        <v>846</v>
      </c>
      <c r="G132" t="s">
        <v>948</v>
      </c>
      <c r="H132" s="97">
        <v>12732.03</v>
      </c>
      <c r="L132" s="98">
        <v>34.177500000000002</v>
      </c>
      <c r="M132" s="98">
        <v>-118.3147</v>
      </c>
      <c r="P132" s="22" t="s">
        <v>518</v>
      </c>
      <c r="Q132" s="97">
        <v>133594.14199999999</v>
      </c>
      <c r="V132" s="97">
        <v>1.2110000000000001</v>
      </c>
      <c r="AC132" s="97">
        <v>4.1000000000000002E-2</v>
      </c>
      <c r="AF132" s="99">
        <f t="shared" si="2"/>
        <v>1.252</v>
      </c>
    </row>
    <row r="133" spans="1:32" x14ac:dyDescent="0.25">
      <c r="A133" s="22">
        <v>2018</v>
      </c>
      <c r="B133" s="22" t="s">
        <v>30</v>
      </c>
      <c r="D133" s="22">
        <v>56237</v>
      </c>
      <c r="E133" t="s">
        <v>908</v>
      </c>
      <c r="G133" t="s">
        <v>947</v>
      </c>
      <c r="H133" s="97">
        <v>5012347.2300000004</v>
      </c>
      <c r="L133" s="98">
        <v>40.331099999999999</v>
      </c>
      <c r="M133" s="98">
        <v>-111.7547</v>
      </c>
      <c r="P133" s="22" t="s">
        <v>43</v>
      </c>
      <c r="Q133" s="97">
        <v>35860773.919</v>
      </c>
      <c r="V133" s="97">
        <v>145.97200000000001</v>
      </c>
      <c r="AC133" s="97">
        <v>10.759</v>
      </c>
      <c r="AF133" s="99">
        <f t="shared" si="2"/>
        <v>156.73099999999999</v>
      </c>
    </row>
    <row r="134" spans="1:32" x14ac:dyDescent="0.25">
      <c r="A134" s="22">
        <v>2018</v>
      </c>
      <c r="B134" s="22" t="s">
        <v>30</v>
      </c>
      <c r="D134" s="22">
        <v>55626</v>
      </c>
      <c r="E134" t="s">
        <v>840</v>
      </c>
      <c r="G134" t="s">
        <v>946</v>
      </c>
      <c r="H134" s="97">
        <v>14036.77</v>
      </c>
      <c r="L134" s="98">
        <v>38.221600000000002</v>
      </c>
      <c r="M134" s="98">
        <v>-121.8683</v>
      </c>
      <c r="P134" s="22" t="s">
        <v>518</v>
      </c>
      <c r="Q134" s="97">
        <v>162122.96299999999</v>
      </c>
      <c r="V134" s="97">
        <v>1.5940000000000001</v>
      </c>
      <c r="AC134" s="97">
        <v>4.9000000000000002E-2</v>
      </c>
      <c r="AF134" s="99">
        <f t="shared" si="2"/>
        <v>1.643</v>
      </c>
    </row>
    <row r="135" spans="1:32" x14ac:dyDescent="0.25">
      <c r="A135" s="22">
        <v>2018</v>
      </c>
      <c r="B135" s="22" t="s">
        <v>30</v>
      </c>
      <c r="D135" s="22">
        <v>55478</v>
      </c>
      <c r="E135" t="s">
        <v>945</v>
      </c>
      <c r="G135" t="s">
        <v>944</v>
      </c>
      <c r="H135" s="97">
        <v>11010.37</v>
      </c>
      <c r="L135" s="98">
        <v>44.121200000000002</v>
      </c>
      <c r="M135" s="98">
        <v>-103.2608</v>
      </c>
      <c r="P135" s="22" t="s">
        <v>366</v>
      </c>
      <c r="Q135" s="97">
        <v>109309.68</v>
      </c>
      <c r="V135" s="97">
        <v>3.6219999999999999</v>
      </c>
      <c r="AC135" s="97">
        <v>3.3000000000000002E-2</v>
      </c>
      <c r="AF135" s="99">
        <f t="shared" si="2"/>
        <v>3.6549999999999998</v>
      </c>
    </row>
    <row r="136" spans="1:32" x14ac:dyDescent="0.25">
      <c r="A136" s="22">
        <v>2018</v>
      </c>
      <c r="B136" s="22" t="s">
        <v>30</v>
      </c>
      <c r="D136" s="22">
        <v>57028</v>
      </c>
      <c r="E136" t="s">
        <v>943</v>
      </c>
      <c r="G136" t="s">
        <v>942</v>
      </c>
      <c r="H136" s="97">
        <v>1192133.94</v>
      </c>
      <c r="L136" s="98">
        <v>43.904600000000002</v>
      </c>
      <c r="M136" s="98">
        <v>-116.8181</v>
      </c>
      <c r="P136" s="22" t="s">
        <v>882</v>
      </c>
      <c r="Q136" s="97">
        <v>7851126.2850000001</v>
      </c>
      <c r="V136" s="97">
        <v>26.931000000000001</v>
      </c>
      <c r="AC136" s="97">
        <v>2.355</v>
      </c>
      <c r="AF136" s="99">
        <f t="shared" si="2"/>
        <v>29.286000000000001</v>
      </c>
    </row>
    <row r="137" spans="1:32" x14ac:dyDescent="0.25">
      <c r="A137" s="22">
        <v>2018</v>
      </c>
      <c r="B137" s="22" t="s">
        <v>30</v>
      </c>
      <c r="D137" s="22">
        <v>6204</v>
      </c>
      <c r="E137" t="s">
        <v>626</v>
      </c>
      <c r="G137" t="s">
        <v>628</v>
      </c>
      <c r="H137" s="97">
        <v>11485292.050000001</v>
      </c>
      <c r="L137" s="98">
        <v>42.110300000000002</v>
      </c>
      <c r="M137" s="98">
        <v>-104.8828</v>
      </c>
      <c r="P137" s="22" t="s">
        <v>363</v>
      </c>
      <c r="Q137" s="97">
        <v>123484096.47499999</v>
      </c>
      <c r="V137" s="97">
        <v>9276.1890000000003</v>
      </c>
      <c r="AC137" s="97">
        <v>6435.9939999999997</v>
      </c>
      <c r="AF137" s="99">
        <f t="shared" si="2"/>
        <v>15712.183000000001</v>
      </c>
    </row>
    <row r="138" spans="1:32" x14ac:dyDescent="0.25">
      <c r="A138" s="22">
        <v>2018</v>
      </c>
      <c r="B138" s="22" t="s">
        <v>30</v>
      </c>
      <c r="D138" s="22">
        <v>55542</v>
      </c>
      <c r="E138" t="s">
        <v>892</v>
      </c>
      <c r="G138" t="s">
        <v>941</v>
      </c>
      <c r="H138" s="97">
        <v>45894.28</v>
      </c>
      <c r="L138" s="98">
        <v>32.5672</v>
      </c>
      <c r="M138" s="98">
        <v>-116.9444</v>
      </c>
      <c r="P138" s="22" t="s">
        <v>518</v>
      </c>
      <c r="Q138" s="97">
        <v>463259.02600000001</v>
      </c>
      <c r="V138" s="97">
        <v>4.2729999999999997</v>
      </c>
      <c r="AC138" s="97">
        <v>0.13900000000000001</v>
      </c>
      <c r="AF138" s="99">
        <f t="shared" si="2"/>
        <v>4.4119999999999999</v>
      </c>
    </row>
    <row r="139" spans="1:32" x14ac:dyDescent="0.25">
      <c r="A139" s="22">
        <v>2018</v>
      </c>
      <c r="B139" s="22" t="s">
        <v>30</v>
      </c>
      <c r="D139" s="22">
        <v>10761</v>
      </c>
      <c r="E139" t="s">
        <v>741</v>
      </c>
      <c r="G139" t="s">
        <v>940</v>
      </c>
      <c r="H139" s="97">
        <v>284233.15999999997</v>
      </c>
      <c r="L139" s="98">
        <v>36.231699999999996</v>
      </c>
      <c r="M139" s="98">
        <v>-115.12350000000001</v>
      </c>
      <c r="P139" s="22" t="s">
        <v>424</v>
      </c>
      <c r="Q139" s="97">
        <v>2953065.591</v>
      </c>
      <c r="V139" s="97">
        <v>13.987</v>
      </c>
      <c r="AC139" s="97">
        <v>0.88600000000000001</v>
      </c>
      <c r="AF139" s="99">
        <f t="shared" si="2"/>
        <v>14.872999999999999</v>
      </c>
    </row>
    <row r="140" spans="1:32" x14ac:dyDescent="0.25">
      <c r="A140" s="22">
        <v>2018</v>
      </c>
      <c r="B140" s="22" t="s">
        <v>30</v>
      </c>
      <c r="D140" s="22">
        <v>6089</v>
      </c>
      <c r="E140" t="s">
        <v>585</v>
      </c>
      <c r="G140" t="s">
        <v>587</v>
      </c>
      <c r="H140" s="97">
        <v>260054.87</v>
      </c>
      <c r="L140" s="98">
        <v>47.678800000000003</v>
      </c>
      <c r="M140" s="98">
        <v>-104.15689999999999</v>
      </c>
      <c r="P140" s="22" t="s">
        <v>379</v>
      </c>
      <c r="Q140" s="97">
        <v>3203249.2429999998</v>
      </c>
      <c r="V140" s="97">
        <v>603.87599999999998</v>
      </c>
      <c r="AC140" s="97">
        <v>19.099</v>
      </c>
      <c r="AF140" s="99">
        <f t="shared" si="2"/>
        <v>622.97500000000002</v>
      </c>
    </row>
    <row r="141" spans="1:32" x14ac:dyDescent="0.25">
      <c r="A141" s="22">
        <v>2018</v>
      </c>
      <c r="B141" s="22" t="s">
        <v>30</v>
      </c>
      <c r="D141" s="22">
        <v>55504</v>
      </c>
      <c r="E141" t="s">
        <v>407</v>
      </c>
      <c r="G141" t="s">
        <v>939</v>
      </c>
      <c r="H141" s="97">
        <v>38024.379999999997</v>
      </c>
      <c r="L141" s="98">
        <v>39.203800000000001</v>
      </c>
      <c r="M141" s="98">
        <v>-103.70050000000001</v>
      </c>
      <c r="P141" s="22" t="s">
        <v>13</v>
      </c>
      <c r="Q141" s="97">
        <v>478861.45</v>
      </c>
      <c r="V141" s="97">
        <v>7.1870000000000003</v>
      </c>
      <c r="AC141" s="97">
        <v>0.185</v>
      </c>
      <c r="AF141" s="99">
        <f t="shared" si="2"/>
        <v>7.3719999999999999</v>
      </c>
    </row>
    <row r="142" spans="1:32" x14ac:dyDescent="0.25">
      <c r="A142" s="22">
        <v>2018</v>
      </c>
      <c r="B142" s="22" t="s">
        <v>30</v>
      </c>
      <c r="D142" s="22">
        <v>54768</v>
      </c>
      <c r="E142" t="s">
        <v>515</v>
      </c>
      <c r="G142" t="s">
        <v>517</v>
      </c>
      <c r="H142" s="97">
        <v>22359.25</v>
      </c>
      <c r="L142" s="98">
        <v>35.483699999999999</v>
      </c>
      <c r="M142" s="98">
        <v>-119.02979999999999</v>
      </c>
      <c r="P142" s="22" t="s">
        <v>518</v>
      </c>
      <c r="Q142" s="97">
        <v>204197.7</v>
      </c>
      <c r="V142" s="97">
        <v>175.1</v>
      </c>
      <c r="AC142" s="97">
        <v>6.0999999999999999E-2</v>
      </c>
      <c r="AF142" s="99">
        <f t="shared" si="2"/>
        <v>175.161</v>
      </c>
    </row>
    <row r="143" spans="1:32" x14ac:dyDescent="0.25">
      <c r="A143" s="22">
        <v>2018</v>
      </c>
      <c r="B143" s="22" t="s">
        <v>30</v>
      </c>
      <c r="D143" s="22">
        <v>57978</v>
      </c>
      <c r="E143" t="s">
        <v>852</v>
      </c>
      <c r="G143" t="s">
        <v>938</v>
      </c>
      <c r="H143" s="97">
        <v>937349.81</v>
      </c>
      <c r="L143" s="98">
        <v>38.088000000000001</v>
      </c>
      <c r="M143" s="98">
        <v>-121.3867</v>
      </c>
      <c r="P143" s="22" t="s">
        <v>518</v>
      </c>
      <c r="Q143" s="97">
        <v>9981571.5999999996</v>
      </c>
      <c r="V143" s="97">
        <v>29.302</v>
      </c>
      <c r="AC143" s="97">
        <v>2.9950000000000001</v>
      </c>
      <c r="AF143" s="99">
        <f t="shared" si="2"/>
        <v>32.296999999999997</v>
      </c>
    </row>
    <row r="144" spans="1:32" x14ac:dyDescent="0.25">
      <c r="A144" s="22">
        <v>2018</v>
      </c>
      <c r="B144" s="22" t="s">
        <v>30</v>
      </c>
      <c r="D144" s="22">
        <v>341</v>
      </c>
      <c r="E144" t="s">
        <v>846</v>
      </c>
      <c r="G144" t="s">
        <v>937</v>
      </c>
      <c r="H144" s="97">
        <v>23480.51</v>
      </c>
      <c r="L144" s="98">
        <v>33.764099999999999</v>
      </c>
      <c r="M144" s="98">
        <v>-118.2248</v>
      </c>
      <c r="P144" s="22" t="s">
        <v>518</v>
      </c>
      <c r="Q144" s="97">
        <v>397997.33</v>
      </c>
      <c r="V144" s="97">
        <v>6.415</v>
      </c>
      <c r="AC144" s="97">
        <v>0.12</v>
      </c>
      <c r="AF144" s="99">
        <f t="shared" si="2"/>
        <v>6.5350000000000001</v>
      </c>
    </row>
    <row r="145" spans="1:32" x14ac:dyDescent="0.25">
      <c r="A145" s="22">
        <v>2018</v>
      </c>
      <c r="B145" s="22" t="s">
        <v>30</v>
      </c>
      <c r="D145" s="22">
        <v>7967</v>
      </c>
      <c r="E145" t="s">
        <v>887</v>
      </c>
      <c r="G145" t="s">
        <v>936</v>
      </c>
      <c r="H145" s="97">
        <v>5317.66</v>
      </c>
      <c r="L145" s="98">
        <v>32.349400000000003</v>
      </c>
      <c r="M145" s="98">
        <v>-108.69750000000001</v>
      </c>
      <c r="P145" s="22" t="s">
        <v>46</v>
      </c>
      <c r="Q145" s="97">
        <v>60433.88</v>
      </c>
      <c r="V145" s="97">
        <v>3.2829999999999999</v>
      </c>
      <c r="AC145" s="97">
        <v>1.7999999999999999E-2</v>
      </c>
      <c r="AF145" s="99">
        <f t="shared" si="2"/>
        <v>3.3009999999999997</v>
      </c>
    </row>
    <row r="146" spans="1:32" x14ac:dyDescent="0.25">
      <c r="A146" s="22">
        <v>2018</v>
      </c>
      <c r="B146" s="22" t="s">
        <v>30</v>
      </c>
      <c r="D146" s="22">
        <v>55748</v>
      </c>
      <c r="E146" t="s">
        <v>921</v>
      </c>
      <c r="G146" t="s">
        <v>935</v>
      </c>
      <c r="H146" s="97">
        <v>383210.07</v>
      </c>
      <c r="L146" s="98">
        <v>37.424999999999997</v>
      </c>
      <c r="M146" s="98">
        <v>-121.9319</v>
      </c>
      <c r="P146" s="22" t="s">
        <v>518</v>
      </c>
      <c r="Q146" s="97">
        <v>2994754.2459999998</v>
      </c>
      <c r="V146" s="97">
        <v>8.8230000000000004</v>
      </c>
      <c r="AC146" s="97">
        <v>0.89900000000000002</v>
      </c>
      <c r="AF146" s="99">
        <f t="shared" si="2"/>
        <v>9.7220000000000013</v>
      </c>
    </row>
    <row r="147" spans="1:32" x14ac:dyDescent="0.25">
      <c r="A147" s="22">
        <v>2018</v>
      </c>
      <c r="B147" s="22" t="s">
        <v>30</v>
      </c>
      <c r="D147" s="22">
        <v>55217</v>
      </c>
      <c r="E147" t="s">
        <v>876</v>
      </c>
      <c r="G147" t="s">
        <v>934</v>
      </c>
      <c r="H147" s="97">
        <v>3694038.99</v>
      </c>
      <c r="L147" s="98">
        <v>38.03</v>
      </c>
      <c r="M147" s="98">
        <v>-121.8708</v>
      </c>
      <c r="P147" s="22" t="s">
        <v>518</v>
      </c>
      <c r="Q147" s="97">
        <v>24927484.864999998</v>
      </c>
      <c r="V147" s="97">
        <v>89.347999999999999</v>
      </c>
      <c r="AC147" s="97">
        <v>7.4779999999999998</v>
      </c>
      <c r="AF147" s="99">
        <f t="shared" si="2"/>
        <v>96.825999999999993</v>
      </c>
    </row>
    <row r="148" spans="1:32" x14ac:dyDescent="0.25">
      <c r="A148" s="22">
        <v>2018</v>
      </c>
      <c r="B148" s="22" t="s">
        <v>30</v>
      </c>
      <c r="D148" s="22">
        <v>55343</v>
      </c>
      <c r="E148" t="s">
        <v>933</v>
      </c>
      <c r="G148" t="s">
        <v>932</v>
      </c>
      <c r="H148" s="97">
        <v>2966515.97</v>
      </c>
      <c r="L148" s="98">
        <v>32.298299999999998</v>
      </c>
      <c r="M148" s="98">
        <v>-107.78</v>
      </c>
      <c r="P148" s="22" t="s">
        <v>46</v>
      </c>
      <c r="Q148" s="97">
        <v>20879795.969999999</v>
      </c>
      <c r="V148" s="97">
        <v>111.062</v>
      </c>
      <c r="AC148" s="97">
        <v>6.2640000000000002</v>
      </c>
      <c r="AF148" s="99">
        <f t="shared" si="2"/>
        <v>117.32599999999999</v>
      </c>
    </row>
    <row r="149" spans="1:32" x14ac:dyDescent="0.25">
      <c r="A149" s="22">
        <v>2018</v>
      </c>
      <c r="B149" s="22" t="s">
        <v>30</v>
      </c>
      <c r="D149" s="22">
        <v>2446</v>
      </c>
      <c r="E149" t="s">
        <v>157</v>
      </c>
      <c r="G149" t="s">
        <v>273</v>
      </c>
      <c r="H149" s="97">
        <v>379479.12</v>
      </c>
      <c r="L149" s="98">
        <v>32.713099999999997</v>
      </c>
      <c r="M149" s="98">
        <v>-103.31</v>
      </c>
      <c r="P149" s="22" t="s">
        <v>46</v>
      </c>
      <c r="Q149" s="97">
        <v>3950936.0580000002</v>
      </c>
      <c r="V149" s="97">
        <v>293.07900000000001</v>
      </c>
      <c r="AC149" s="97">
        <v>1.1850000000000001</v>
      </c>
      <c r="AF149" s="99">
        <f t="shared" si="2"/>
        <v>294.26400000000001</v>
      </c>
    </row>
    <row r="150" spans="1:32" x14ac:dyDescent="0.25">
      <c r="A150" s="22">
        <v>2018</v>
      </c>
      <c r="B150" s="22" t="s">
        <v>30</v>
      </c>
      <c r="D150" s="22">
        <v>56046</v>
      </c>
      <c r="E150" t="s">
        <v>846</v>
      </c>
      <c r="G150" t="s">
        <v>931</v>
      </c>
      <c r="H150" s="97">
        <v>1590066.89</v>
      </c>
      <c r="L150" s="98">
        <v>34.178800000000003</v>
      </c>
      <c r="M150" s="98">
        <v>-118.31529999999999</v>
      </c>
      <c r="P150" s="22" t="s">
        <v>518</v>
      </c>
      <c r="Q150" s="97">
        <v>11267008.773</v>
      </c>
      <c r="V150" s="97">
        <v>29.741</v>
      </c>
      <c r="AC150" s="97">
        <v>3.4550000000000001</v>
      </c>
      <c r="AF150" s="99">
        <f t="shared" si="2"/>
        <v>33.195999999999998</v>
      </c>
    </row>
    <row r="151" spans="1:32" x14ac:dyDescent="0.25">
      <c r="A151" s="22">
        <v>2018</v>
      </c>
      <c r="B151" s="22" t="s">
        <v>30</v>
      </c>
      <c r="D151" s="22">
        <v>56239</v>
      </c>
      <c r="E151" t="s">
        <v>895</v>
      </c>
      <c r="G151" t="s">
        <v>930</v>
      </c>
      <c r="H151" s="97">
        <v>28564.27</v>
      </c>
      <c r="L151" s="98">
        <v>36.689399999999999</v>
      </c>
      <c r="M151" s="98">
        <v>-119.73990000000001</v>
      </c>
      <c r="P151" s="22" t="s">
        <v>518</v>
      </c>
      <c r="Q151" s="97">
        <v>290912.16899999999</v>
      </c>
      <c r="V151" s="97">
        <v>2.319</v>
      </c>
      <c r="AC151" s="97">
        <v>8.6999999999999994E-2</v>
      </c>
      <c r="AF151" s="99">
        <f t="shared" si="2"/>
        <v>2.4060000000000001</v>
      </c>
    </row>
    <row r="152" spans="1:32" x14ac:dyDescent="0.25">
      <c r="A152" s="22">
        <v>2018</v>
      </c>
      <c r="B152" s="22" t="s">
        <v>30</v>
      </c>
      <c r="D152" s="22">
        <v>56041</v>
      </c>
      <c r="E152" t="s">
        <v>846</v>
      </c>
      <c r="G152" t="s">
        <v>929</v>
      </c>
      <c r="H152" s="97">
        <v>496330.11</v>
      </c>
      <c r="L152" s="98">
        <v>33.9983</v>
      </c>
      <c r="M152" s="98">
        <v>-118.22190000000001</v>
      </c>
      <c r="P152" s="22" t="s">
        <v>518</v>
      </c>
      <c r="Q152" s="97">
        <v>3974355.2689999999</v>
      </c>
      <c r="V152" s="97">
        <v>15.914999999999999</v>
      </c>
      <c r="AC152" s="97">
        <v>1.1930000000000001</v>
      </c>
      <c r="AF152" s="99">
        <f t="shared" si="2"/>
        <v>17.108000000000001</v>
      </c>
    </row>
    <row r="153" spans="1:32" x14ac:dyDescent="0.25">
      <c r="A153" s="22">
        <v>2018</v>
      </c>
      <c r="B153" s="22" t="s">
        <v>30</v>
      </c>
      <c r="D153" s="22">
        <v>55127</v>
      </c>
      <c r="E153" t="s">
        <v>78</v>
      </c>
      <c r="G153" t="s">
        <v>928</v>
      </c>
      <c r="H153" s="97">
        <v>302583.96999999997</v>
      </c>
      <c r="L153" s="98">
        <v>40.220100000000002</v>
      </c>
      <c r="M153" s="98">
        <v>-103.679</v>
      </c>
      <c r="P153" s="22" t="s">
        <v>13</v>
      </c>
      <c r="Q153" s="97">
        <v>3226168.7779999999</v>
      </c>
      <c r="V153" s="97">
        <v>93.429000000000002</v>
      </c>
      <c r="AC153" s="97">
        <v>0.96799999999999997</v>
      </c>
      <c r="AF153" s="99">
        <f t="shared" si="2"/>
        <v>94.397000000000006</v>
      </c>
    </row>
    <row r="154" spans="1:32" x14ac:dyDescent="0.25">
      <c r="A154" s="22">
        <v>2018</v>
      </c>
      <c r="B154" s="22" t="s">
        <v>30</v>
      </c>
      <c r="D154" s="22">
        <v>345</v>
      </c>
      <c r="E154" t="s">
        <v>899</v>
      </c>
      <c r="G154" t="s">
        <v>927</v>
      </c>
      <c r="L154" s="98">
        <v>34.2072</v>
      </c>
      <c r="M154" s="98">
        <v>-119.25109999999999</v>
      </c>
      <c r="P154" s="22" t="s">
        <v>518</v>
      </c>
      <c r="AF154" s="99">
        <f t="shared" si="2"/>
        <v>0</v>
      </c>
    </row>
    <row r="155" spans="1:32" x14ac:dyDescent="0.25">
      <c r="A155" s="22">
        <v>2018</v>
      </c>
      <c r="B155" s="22" t="s">
        <v>30</v>
      </c>
      <c r="D155" s="22">
        <v>57483</v>
      </c>
      <c r="E155" t="s">
        <v>872</v>
      </c>
      <c r="G155" t="s">
        <v>926</v>
      </c>
      <c r="H155" s="97">
        <v>119283.68</v>
      </c>
      <c r="L155" s="98">
        <v>37.796500000000002</v>
      </c>
      <c r="M155" s="98">
        <v>-121.6049</v>
      </c>
      <c r="P155" s="22" t="s">
        <v>518</v>
      </c>
      <c r="Q155" s="97">
        <v>1210217.03</v>
      </c>
      <c r="V155" s="97">
        <v>7.5220000000000002</v>
      </c>
      <c r="AC155" s="97">
        <v>0.40500000000000003</v>
      </c>
      <c r="AF155" s="99">
        <f t="shared" si="2"/>
        <v>7.9270000000000005</v>
      </c>
    </row>
    <row r="156" spans="1:32" x14ac:dyDescent="0.25">
      <c r="A156" s="22">
        <v>2018</v>
      </c>
      <c r="B156" s="22" t="s">
        <v>30</v>
      </c>
      <c r="D156" s="22">
        <v>57267</v>
      </c>
      <c r="E156" t="s">
        <v>876</v>
      </c>
      <c r="G156" t="s">
        <v>925</v>
      </c>
      <c r="H156" s="97">
        <v>231530.43</v>
      </c>
      <c r="L156" s="98">
        <v>38.017099999999999</v>
      </c>
      <c r="M156" s="98">
        <v>-121.7651</v>
      </c>
      <c r="P156" s="22" t="s">
        <v>518</v>
      </c>
      <c r="Q156" s="97">
        <v>2580259.3760000002</v>
      </c>
      <c r="V156" s="97">
        <v>9.1609999999999996</v>
      </c>
      <c r="AC156" s="97">
        <v>0.77400000000000002</v>
      </c>
      <c r="AF156" s="99">
        <f t="shared" si="2"/>
        <v>9.9349999999999987</v>
      </c>
    </row>
    <row r="157" spans="1:32" x14ac:dyDescent="0.25">
      <c r="A157" s="22">
        <v>2018</v>
      </c>
      <c r="B157" s="22" t="s">
        <v>30</v>
      </c>
      <c r="D157" s="22">
        <v>492</v>
      </c>
      <c r="E157" t="s">
        <v>82</v>
      </c>
      <c r="G157" t="s">
        <v>105</v>
      </c>
      <c r="H157" s="97">
        <v>1027308.52</v>
      </c>
      <c r="L157" s="98">
        <v>38.824399999999997</v>
      </c>
      <c r="M157" s="98">
        <v>-104.8331</v>
      </c>
      <c r="P157" s="22" t="s">
        <v>13</v>
      </c>
      <c r="Q157" s="97">
        <v>11247890.333000001</v>
      </c>
      <c r="V157" s="97">
        <v>1293.5309999999999</v>
      </c>
      <c r="AC157" s="97">
        <v>151.435</v>
      </c>
      <c r="AF157" s="99">
        <f t="shared" si="2"/>
        <v>1444.9659999999999</v>
      </c>
    </row>
    <row r="158" spans="1:32" x14ac:dyDescent="0.25">
      <c r="A158" s="22">
        <v>2018</v>
      </c>
      <c r="B158" s="22" t="s">
        <v>30</v>
      </c>
      <c r="D158" s="22">
        <v>56471</v>
      </c>
      <c r="E158" t="s">
        <v>899</v>
      </c>
      <c r="G158" t="s">
        <v>924</v>
      </c>
      <c r="H158" s="97">
        <v>24908.66</v>
      </c>
      <c r="L158" s="98">
        <v>34.205399999999997</v>
      </c>
      <c r="M158" s="98">
        <v>-119.2478</v>
      </c>
      <c r="P158" s="22" t="s">
        <v>518</v>
      </c>
      <c r="Q158" s="97">
        <v>240394.45800000001</v>
      </c>
      <c r="V158" s="97">
        <v>1.385</v>
      </c>
      <c r="AC158" s="97">
        <v>7.1999999999999995E-2</v>
      </c>
      <c r="AF158" s="99">
        <f t="shared" si="2"/>
        <v>1.4570000000000001</v>
      </c>
    </row>
    <row r="159" spans="1:32" x14ac:dyDescent="0.25">
      <c r="A159" s="22">
        <v>2018</v>
      </c>
      <c r="B159" s="22" t="s">
        <v>30</v>
      </c>
      <c r="D159" s="22">
        <v>50612</v>
      </c>
      <c r="E159" t="s">
        <v>515</v>
      </c>
      <c r="G159" t="s">
        <v>923</v>
      </c>
      <c r="H159" s="97">
        <v>19254.25</v>
      </c>
      <c r="L159" s="98">
        <v>35.319499999999998</v>
      </c>
      <c r="M159" s="98">
        <v>-119.66200000000001</v>
      </c>
      <c r="P159" s="22" t="s">
        <v>518</v>
      </c>
      <c r="Q159" s="97">
        <v>180086</v>
      </c>
      <c r="V159" s="97">
        <v>154.42400000000001</v>
      </c>
      <c r="AC159" s="97">
        <v>5.3999999999999999E-2</v>
      </c>
      <c r="AF159" s="99">
        <f t="shared" si="2"/>
        <v>154.47800000000001</v>
      </c>
    </row>
    <row r="160" spans="1:32" x14ac:dyDescent="0.25">
      <c r="A160" s="22">
        <v>2018</v>
      </c>
      <c r="B160" s="22" t="s">
        <v>30</v>
      </c>
      <c r="D160" s="22">
        <v>55481</v>
      </c>
      <c r="E160" t="s">
        <v>317</v>
      </c>
      <c r="G160" t="s">
        <v>922</v>
      </c>
      <c r="H160" s="97">
        <v>5939097.0800000001</v>
      </c>
      <c r="L160" s="98">
        <v>33.345100000000002</v>
      </c>
      <c r="M160" s="98">
        <v>-112.8638</v>
      </c>
      <c r="P160" s="22" t="s">
        <v>34</v>
      </c>
      <c r="Q160" s="97">
        <v>42276145.781000003</v>
      </c>
      <c r="V160" s="97">
        <v>194.11699999999999</v>
      </c>
      <c r="AC160" s="97">
        <v>12.682</v>
      </c>
      <c r="AF160" s="99">
        <f t="shared" si="2"/>
        <v>206.79899999999998</v>
      </c>
    </row>
    <row r="161" spans="1:32" x14ac:dyDescent="0.25">
      <c r="A161" s="22">
        <v>2018</v>
      </c>
      <c r="B161" s="22" t="s">
        <v>30</v>
      </c>
      <c r="D161" s="22">
        <v>55393</v>
      </c>
      <c r="E161" t="s">
        <v>921</v>
      </c>
      <c r="G161" t="s">
        <v>920</v>
      </c>
      <c r="H161" s="97">
        <v>2149820.89</v>
      </c>
      <c r="L161" s="98">
        <v>37.216900000000003</v>
      </c>
      <c r="M161" s="98">
        <v>-121.7439</v>
      </c>
      <c r="P161" s="22" t="s">
        <v>518</v>
      </c>
      <c r="Q161" s="97">
        <v>15267785.688999999</v>
      </c>
      <c r="V161" s="97">
        <v>56.936999999999998</v>
      </c>
      <c r="AC161" s="97">
        <v>4.5810000000000004</v>
      </c>
      <c r="AF161" s="99">
        <f t="shared" si="2"/>
        <v>61.518000000000001</v>
      </c>
    </row>
    <row r="162" spans="1:32" x14ac:dyDescent="0.25">
      <c r="A162" s="22">
        <v>2018</v>
      </c>
      <c r="B162" s="22" t="s">
        <v>30</v>
      </c>
      <c r="D162" s="22">
        <v>56639</v>
      </c>
      <c r="E162" t="s">
        <v>895</v>
      </c>
      <c r="G162" t="s">
        <v>919</v>
      </c>
      <c r="H162" s="97">
        <v>50113.85</v>
      </c>
      <c r="L162" s="98">
        <v>36.654000000000003</v>
      </c>
      <c r="M162" s="98">
        <v>-120.5797</v>
      </c>
      <c r="P162" s="22" t="s">
        <v>518</v>
      </c>
      <c r="Q162" s="97">
        <v>560156.603</v>
      </c>
      <c r="V162" s="97">
        <v>5.2380000000000004</v>
      </c>
      <c r="AC162" s="97">
        <v>0.16800000000000001</v>
      </c>
      <c r="AF162" s="99">
        <f t="shared" si="2"/>
        <v>5.4060000000000006</v>
      </c>
    </row>
    <row r="163" spans="1:32" x14ac:dyDescent="0.25">
      <c r="A163" s="22">
        <v>2018</v>
      </c>
      <c r="B163" s="22" t="s">
        <v>30</v>
      </c>
      <c r="D163" s="22">
        <v>56908</v>
      </c>
      <c r="E163" t="s">
        <v>918</v>
      </c>
      <c r="G163" t="s">
        <v>917</v>
      </c>
      <c r="H163" s="97">
        <v>225796.21</v>
      </c>
      <c r="L163" s="98">
        <v>46.1066</v>
      </c>
      <c r="M163" s="98">
        <v>-112.8755</v>
      </c>
      <c r="P163" s="22" t="s">
        <v>379</v>
      </c>
      <c r="Q163" s="97">
        <v>2761548.3390000002</v>
      </c>
      <c r="V163" s="97">
        <v>19.02</v>
      </c>
      <c r="AC163" s="97">
        <v>0.82899999999999996</v>
      </c>
      <c r="AF163" s="99">
        <f t="shared" si="2"/>
        <v>19.849</v>
      </c>
    </row>
    <row r="164" spans="1:32" x14ac:dyDescent="0.25">
      <c r="A164" s="22">
        <v>2018</v>
      </c>
      <c r="B164" s="22" t="s">
        <v>30</v>
      </c>
      <c r="D164" s="22">
        <v>56253</v>
      </c>
      <c r="E164" t="s">
        <v>916</v>
      </c>
      <c r="G164" t="s">
        <v>915</v>
      </c>
      <c r="H164" s="97">
        <v>117484.6</v>
      </c>
      <c r="L164" s="98">
        <v>37.112400000000001</v>
      </c>
      <c r="M164" s="98">
        <v>-113.5155</v>
      </c>
      <c r="P164" s="22" t="s">
        <v>43</v>
      </c>
      <c r="Q164" s="97">
        <v>1149954.169</v>
      </c>
      <c r="V164" s="97">
        <v>19.381</v>
      </c>
      <c r="AC164" s="97">
        <v>0.32900000000000001</v>
      </c>
      <c r="AF164" s="99">
        <f t="shared" si="2"/>
        <v>19.71</v>
      </c>
    </row>
    <row r="165" spans="1:32" x14ac:dyDescent="0.25">
      <c r="A165" s="22">
        <v>2018</v>
      </c>
      <c r="B165" s="22" t="s">
        <v>30</v>
      </c>
      <c r="D165" s="22">
        <v>56473</v>
      </c>
      <c r="E165" t="s">
        <v>911</v>
      </c>
      <c r="G165" t="s">
        <v>914</v>
      </c>
      <c r="H165" s="97">
        <v>24979.11</v>
      </c>
      <c r="L165" s="98">
        <v>34.005400000000002</v>
      </c>
      <c r="M165" s="98">
        <v>-117.5604</v>
      </c>
      <c r="P165" s="22" t="s">
        <v>518</v>
      </c>
      <c r="Q165" s="97">
        <v>244328.19</v>
      </c>
      <c r="V165" s="97">
        <v>1.7749999999999999</v>
      </c>
      <c r="AC165" s="97">
        <v>7.2999999999999995E-2</v>
      </c>
      <c r="AF165" s="99">
        <f t="shared" si="2"/>
        <v>1.8479999999999999</v>
      </c>
    </row>
    <row r="166" spans="1:32" x14ac:dyDescent="0.25">
      <c r="A166" s="22">
        <v>2018</v>
      </c>
      <c r="B166" s="22" t="s">
        <v>30</v>
      </c>
      <c r="D166" s="22">
        <v>56232</v>
      </c>
      <c r="E166" t="s">
        <v>892</v>
      </c>
      <c r="G166" t="s">
        <v>913</v>
      </c>
      <c r="H166" s="97">
        <v>94870.22</v>
      </c>
      <c r="L166" s="98">
        <v>32.876899999999999</v>
      </c>
      <c r="M166" s="98">
        <v>-117.1664</v>
      </c>
      <c r="P166" s="22" t="s">
        <v>518</v>
      </c>
      <c r="Q166" s="97">
        <v>933506.28099999996</v>
      </c>
      <c r="V166" s="97">
        <v>8.8469999999999995</v>
      </c>
      <c r="AC166" s="97">
        <v>0.28000000000000003</v>
      </c>
      <c r="AF166" s="99">
        <f t="shared" si="2"/>
        <v>9.1269999999999989</v>
      </c>
    </row>
    <row r="167" spans="1:32" x14ac:dyDescent="0.25">
      <c r="A167" s="22">
        <v>2018</v>
      </c>
      <c r="B167" s="22" t="s">
        <v>30</v>
      </c>
      <c r="D167" s="22">
        <v>260</v>
      </c>
      <c r="E167" t="s">
        <v>867</v>
      </c>
      <c r="G167" t="s">
        <v>912</v>
      </c>
      <c r="H167" s="97">
        <v>4280949.88</v>
      </c>
      <c r="L167" s="98">
        <v>36.804200000000002</v>
      </c>
      <c r="M167" s="98">
        <v>-121.7775</v>
      </c>
      <c r="P167" s="22" t="s">
        <v>518</v>
      </c>
      <c r="Q167" s="97">
        <v>30387454.929000001</v>
      </c>
      <c r="V167" s="97">
        <v>126.328</v>
      </c>
      <c r="AC167" s="97">
        <v>9.1170000000000009</v>
      </c>
      <c r="AF167" s="99">
        <f t="shared" si="2"/>
        <v>135.44499999999999</v>
      </c>
    </row>
    <row r="168" spans="1:32" x14ac:dyDescent="0.25">
      <c r="A168" s="22">
        <v>2018</v>
      </c>
      <c r="B168" s="22" t="s">
        <v>30</v>
      </c>
      <c r="D168" s="22">
        <v>358</v>
      </c>
      <c r="E168" t="s">
        <v>911</v>
      </c>
      <c r="G168" t="s">
        <v>910</v>
      </c>
      <c r="H168" s="97">
        <v>2086182.02</v>
      </c>
      <c r="L168" s="98">
        <v>34.083599999999997</v>
      </c>
      <c r="M168" s="98">
        <v>-117.24079999999999</v>
      </c>
      <c r="P168" s="22" t="s">
        <v>518</v>
      </c>
      <c r="Q168" s="97">
        <v>15209683.511</v>
      </c>
      <c r="V168" s="97">
        <v>96.316000000000003</v>
      </c>
      <c r="AC168" s="97">
        <v>4.5629999999999997</v>
      </c>
      <c r="AF168" s="99">
        <f t="shared" si="2"/>
        <v>100.879</v>
      </c>
    </row>
    <row r="169" spans="1:32" x14ac:dyDescent="0.25">
      <c r="A169" s="22">
        <v>2018</v>
      </c>
      <c r="B169" s="22" t="s">
        <v>30</v>
      </c>
      <c r="D169" s="22">
        <v>4162</v>
      </c>
      <c r="E169" t="s">
        <v>407</v>
      </c>
      <c r="G169" t="s">
        <v>408</v>
      </c>
      <c r="H169" s="97">
        <v>5124243.7699999996</v>
      </c>
      <c r="L169" s="98">
        <v>41.757199999999997</v>
      </c>
      <c r="M169" s="98">
        <v>-110.5986</v>
      </c>
      <c r="P169" s="22" t="s">
        <v>363</v>
      </c>
      <c r="Q169" s="97">
        <v>53157271.692000002</v>
      </c>
      <c r="V169" s="97">
        <v>5578.0119999999997</v>
      </c>
      <c r="AC169" s="97">
        <v>4140.9799999999996</v>
      </c>
      <c r="AF169" s="99">
        <f t="shared" si="2"/>
        <v>9718.9919999999984</v>
      </c>
    </row>
    <row r="170" spans="1:32" x14ac:dyDescent="0.25">
      <c r="A170" s="22">
        <v>2018</v>
      </c>
      <c r="B170" s="22" t="s">
        <v>30</v>
      </c>
      <c r="D170" s="22">
        <v>4941</v>
      </c>
      <c r="E170" t="s">
        <v>779</v>
      </c>
      <c r="G170" t="s">
        <v>781</v>
      </c>
      <c r="H170" s="97">
        <v>14350810.310000001</v>
      </c>
      <c r="L170" s="98">
        <v>36.904699999999998</v>
      </c>
      <c r="M170" s="98">
        <v>-111.3886</v>
      </c>
      <c r="P170" s="22" t="s">
        <v>34</v>
      </c>
      <c r="Q170" s="97">
        <v>148767378.75299999</v>
      </c>
      <c r="V170" s="97">
        <v>13809.428</v>
      </c>
      <c r="AC170" s="97">
        <v>5464.5619999999999</v>
      </c>
      <c r="AF170" s="99">
        <f t="shared" si="2"/>
        <v>19273.989999999998</v>
      </c>
    </row>
    <row r="171" spans="1:32" x14ac:dyDescent="0.25">
      <c r="A171" s="22">
        <v>2018</v>
      </c>
      <c r="B171" s="22" t="s">
        <v>30</v>
      </c>
      <c r="D171" s="22">
        <v>7449</v>
      </c>
      <c r="E171" t="s">
        <v>852</v>
      </c>
      <c r="G171" t="s">
        <v>909</v>
      </c>
      <c r="H171" s="97">
        <v>12631.26</v>
      </c>
      <c r="L171" s="98">
        <v>38.088000000000001</v>
      </c>
      <c r="M171" s="98">
        <v>-121.3871</v>
      </c>
      <c r="P171" s="22" t="s">
        <v>518</v>
      </c>
      <c r="Q171" s="97">
        <v>102050.25199999999</v>
      </c>
      <c r="V171" s="97">
        <v>0.91300000000000003</v>
      </c>
      <c r="AC171" s="97">
        <v>3.1E-2</v>
      </c>
      <c r="AF171" s="99">
        <f t="shared" si="2"/>
        <v>0.94400000000000006</v>
      </c>
    </row>
    <row r="172" spans="1:32" x14ac:dyDescent="0.25">
      <c r="A172" s="22">
        <v>2018</v>
      </c>
      <c r="B172" s="22" t="s">
        <v>30</v>
      </c>
      <c r="D172" s="22">
        <v>56177</v>
      </c>
      <c r="E172" t="s">
        <v>908</v>
      </c>
      <c r="G172" t="s">
        <v>907</v>
      </c>
      <c r="H172" s="97">
        <v>450127.62</v>
      </c>
      <c r="L172" s="98">
        <v>40.061399999999999</v>
      </c>
      <c r="M172" s="98">
        <v>-111.7294</v>
      </c>
      <c r="P172" s="22" t="s">
        <v>43</v>
      </c>
      <c r="Q172" s="97">
        <v>3358078.2250000001</v>
      </c>
      <c r="V172" s="97">
        <v>28.178000000000001</v>
      </c>
      <c r="AC172" s="97">
        <v>1.008</v>
      </c>
      <c r="AF172" s="99">
        <f t="shared" si="2"/>
        <v>29.186</v>
      </c>
    </row>
    <row r="173" spans="1:32" x14ac:dyDescent="0.25">
      <c r="A173" s="22">
        <v>2018</v>
      </c>
      <c r="B173" s="22" t="s">
        <v>30</v>
      </c>
      <c r="D173" s="22">
        <v>7504</v>
      </c>
      <c r="E173" t="s">
        <v>541</v>
      </c>
      <c r="G173" t="s">
        <v>550</v>
      </c>
      <c r="H173" s="97">
        <v>731722.13</v>
      </c>
      <c r="L173" s="98">
        <v>44.285299999999999</v>
      </c>
      <c r="M173" s="98">
        <v>-105.3841</v>
      </c>
      <c r="P173" s="22" t="s">
        <v>363</v>
      </c>
      <c r="Q173" s="97">
        <v>8919192.2300000004</v>
      </c>
      <c r="V173" s="97">
        <v>620.41999999999996</v>
      </c>
      <c r="AC173" s="97">
        <v>402.51100000000002</v>
      </c>
      <c r="AF173" s="99">
        <f t="shared" si="2"/>
        <v>1022.931</v>
      </c>
    </row>
    <row r="174" spans="1:32" x14ac:dyDescent="0.25">
      <c r="A174" s="22">
        <v>2018</v>
      </c>
      <c r="B174" s="22" t="s">
        <v>30</v>
      </c>
      <c r="D174" s="22">
        <v>55477</v>
      </c>
      <c r="E174" t="s">
        <v>541</v>
      </c>
      <c r="G174" t="s">
        <v>906</v>
      </c>
      <c r="H174" s="97">
        <v>11958.27</v>
      </c>
      <c r="L174" s="98">
        <v>44.285299999999999</v>
      </c>
      <c r="M174" s="98">
        <v>-105.3841</v>
      </c>
      <c r="P174" s="22" t="s">
        <v>363</v>
      </c>
      <c r="Q174" s="97">
        <v>121569.38800000001</v>
      </c>
      <c r="V174" s="97">
        <v>3.194</v>
      </c>
      <c r="AC174" s="97">
        <v>3.5999999999999997E-2</v>
      </c>
      <c r="AF174" s="99">
        <f t="shared" si="2"/>
        <v>3.23</v>
      </c>
    </row>
    <row r="175" spans="1:32" x14ac:dyDescent="0.25">
      <c r="A175" s="22">
        <v>2018</v>
      </c>
      <c r="B175" s="22" t="s">
        <v>30</v>
      </c>
      <c r="D175" s="22">
        <v>55372</v>
      </c>
      <c r="E175" t="s">
        <v>317</v>
      </c>
      <c r="G175" t="s">
        <v>905</v>
      </c>
      <c r="H175" s="97">
        <v>2963.61</v>
      </c>
      <c r="L175" s="98">
        <v>33.475900000000003</v>
      </c>
      <c r="M175" s="98">
        <v>-113.1133</v>
      </c>
      <c r="P175" s="22" t="s">
        <v>34</v>
      </c>
      <c r="Q175" s="97">
        <v>36750.266000000003</v>
      </c>
      <c r="V175" s="97">
        <v>1.0269999999999999</v>
      </c>
      <c r="AC175" s="97">
        <v>0.01</v>
      </c>
      <c r="AF175" s="99">
        <f t="shared" si="2"/>
        <v>1.0369999999999999</v>
      </c>
    </row>
    <row r="176" spans="1:32" x14ac:dyDescent="0.25">
      <c r="A176" s="22">
        <v>2018</v>
      </c>
      <c r="B176" s="22" t="s">
        <v>30</v>
      </c>
      <c r="D176" s="22">
        <v>56569</v>
      </c>
      <c r="E176" t="s">
        <v>904</v>
      </c>
      <c r="G176" t="s">
        <v>903</v>
      </c>
      <c r="H176" s="97">
        <v>70590.47</v>
      </c>
      <c r="L176" s="98">
        <v>33.243200000000002</v>
      </c>
      <c r="M176" s="98">
        <v>-115.498</v>
      </c>
      <c r="P176" s="22" t="s">
        <v>518</v>
      </c>
      <c r="Q176" s="97">
        <v>661386.799</v>
      </c>
      <c r="V176" s="97">
        <v>2.198</v>
      </c>
      <c r="AC176" s="97">
        <v>0.19900000000000001</v>
      </c>
      <c r="AF176" s="99">
        <f t="shared" si="2"/>
        <v>2.3969999999999998</v>
      </c>
    </row>
    <row r="177" spans="1:32" x14ac:dyDescent="0.25">
      <c r="A177" s="22">
        <v>2018</v>
      </c>
      <c r="B177" s="22" t="s">
        <v>30</v>
      </c>
      <c r="D177" s="22">
        <v>8224</v>
      </c>
      <c r="E177" t="s">
        <v>746</v>
      </c>
      <c r="G177" t="s">
        <v>748</v>
      </c>
      <c r="H177" s="97">
        <v>1655183.44</v>
      </c>
      <c r="L177" s="98">
        <v>40.883099999999999</v>
      </c>
      <c r="M177" s="98">
        <v>-117.1542</v>
      </c>
      <c r="P177" s="22" t="s">
        <v>424</v>
      </c>
      <c r="Q177" s="97">
        <v>15468039.629000001</v>
      </c>
      <c r="V177" s="97">
        <v>2519.2489999999998</v>
      </c>
      <c r="AC177" s="97">
        <v>3072.55</v>
      </c>
      <c r="AF177" s="99">
        <f t="shared" si="2"/>
        <v>5591.799</v>
      </c>
    </row>
    <row r="178" spans="1:32" x14ac:dyDescent="0.25">
      <c r="A178" s="22">
        <v>2018</v>
      </c>
      <c r="B178" s="22" t="s">
        <v>30</v>
      </c>
      <c r="D178" s="22">
        <v>527</v>
      </c>
      <c r="E178" t="s">
        <v>767</v>
      </c>
      <c r="G178" t="s">
        <v>768</v>
      </c>
      <c r="H178" s="97">
        <v>70271.38</v>
      </c>
      <c r="L178" s="98">
        <v>38.238700000000001</v>
      </c>
      <c r="M178" s="98">
        <v>-108.50830000000001</v>
      </c>
      <c r="P178" s="22" t="s">
        <v>13</v>
      </c>
      <c r="Q178" s="97">
        <v>979719.005</v>
      </c>
      <c r="V178" s="97">
        <v>130.02799999999999</v>
      </c>
      <c r="AC178" s="97">
        <v>121.038</v>
      </c>
      <c r="AF178" s="99">
        <f t="shared" si="2"/>
        <v>251.06599999999997</v>
      </c>
    </row>
    <row r="179" spans="1:32" x14ac:dyDescent="0.25">
      <c r="A179" s="22">
        <v>2018</v>
      </c>
      <c r="B179" s="22" t="s">
        <v>30</v>
      </c>
      <c r="D179" s="22">
        <v>116</v>
      </c>
      <c r="E179" t="s">
        <v>317</v>
      </c>
      <c r="G179" t="s">
        <v>902</v>
      </c>
      <c r="H179" s="97">
        <v>258150.15</v>
      </c>
      <c r="L179" s="98">
        <v>33.422499999999999</v>
      </c>
      <c r="M179" s="98">
        <v>-111.9122</v>
      </c>
      <c r="P179" s="22" t="s">
        <v>34</v>
      </c>
      <c r="Q179" s="97">
        <v>3270036.159</v>
      </c>
      <c r="V179" s="97">
        <v>201.55600000000001</v>
      </c>
      <c r="AC179" s="97">
        <v>0.98099999999999998</v>
      </c>
      <c r="AF179" s="99">
        <f t="shared" si="2"/>
        <v>202.53700000000001</v>
      </c>
    </row>
    <row r="180" spans="1:32" x14ac:dyDescent="0.25">
      <c r="A180" s="22">
        <v>2018</v>
      </c>
      <c r="B180" s="22" t="s">
        <v>30</v>
      </c>
      <c r="D180" s="22">
        <v>6013</v>
      </c>
      <c r="E180" t="s">
        <v>846</v>
      </c>
      <c r="G180" t="s">
        <v>901</v>
      </c>
      <c r="L180" s="98">
        <v>34.177500000000002</v>
      </c>
      <c r="M180" s="98">
        <v>-118.3147</v>
      </c>
      <c r="P180" s="22" t="s">
        <v>518</v>
      </c>
      <c r="AF180" s="99">
        <f t="shared" si="2"/>
        <v>0</v>
      </c>
    </row>
    <row r="181" spans="1:32" x14ac:dyDescent="0.25">
      <c r="A181" s="22">
        <v>2018</v>
      </c>
      <c r="B181" s="22" t="s">
        <v>30</v>
      </c>
      <c r="D181" s="22">
        <v>56914</v>
      </c>
      <c r="E181" t="s">
        <v>892</v>
      </c>
      <c r="G181" t="s">
        <v>900</v>
      </c>
      <c r="H181" s="97">
        <v>35656.89</v>
      </c>
      <c r="L181" s="98">
        <v>33.359000000000002</v>
      </c>
      <c r="M181" s="98">
        <v>-117.111</v>
      </c>
      <c r="P181" s="22" t="s">
        <v>518</v>
      </c>
      <c r="Q181" s="97">
        <v>377585.32900000003</v>
      </c>
      <c r="V181" s="97">
        <v>2.1349999999999998</v>
      </c>
      <c r="AC181" s="97">
        <v>0.113</v>
      </c>
      <c r="AF181" s="99">
        <f t="shared" si="2"/>
        <v>2.2479999999999998</v>
      </c>
    </row>
    <row r="182" spans="1:32" x14ac:dyDescent="0.25">
      <c r="A182" s="22">
        <v>2018</v>
      </c>
      <c r="B182" s="22" t="s">
        <v>30</v>
      </c>
      <c r="D182" s="22">
        <v>350</v>
      </c>
      <c r="E182" t="s">
        <v>899</v>
      </c>
      <c r="G182" t="s">
        <v>898</v>
      </c>
      <c r="H182" s="97">
        <v>194912.76</v>
      </c>
      <c r="L182" s="98">
        <v>34.129199999999997</v>
      </c>
      <c r="M182" s="98">
        <v>-119.16889999999999</v>
      </c>
      <c r="P182" s="22" t="s">
        <v>518</v>
      </c>
      <c r="Q182" s="97">
        <v>2169947.92</v>
      </c>
      <c r="V182" s="97">
        <v>8.3680000000000003</v>
      </c>
      <c r="AC182" s="97">
        <v>0.65100000000000002</v>
      </c>
      <c r="AF182" s="99">
        <f t="shared" si="2"/>
        <v>9.0190000000000001</v>
      </c>
    </row>
    <row r="183" spans="1:32" x14ac:dyDescent="0.25">
      <c r="A183" s="22">
        <v>2018</v>
      </c>
      <c r="B183" s="22" t="s">
        <v>30</v>
      </c>
      <c r="D183" s="22">
        <v>55345</v>
      </c>
      <c r="E183" t="s">
        <v>892</v>
      </c>
      <c r="G183" t="s">
        <v>897</v>
      </c>
      <c r="H183" s="97">
        <v>510274.67</v>
      </c>
      <c r="L183" s="98">
        <v>32.573300000000003</v>
      </c>
      <c r="M183" s="98">
        <v>-116.9153</v>
      </c>
      <c r="P183" s="22" t="s">
        <v>518</v>
      </c>
      <c r="Q183" s="97">
        <v>3730859.5109999999</v>
      </c>
      <c r="V183" s="97">
        <v>18.132000000000001</v>
      </c>
      <c r="AC183" s="97">
        <v>1.1200000000000001</v>
      </c>
      <c r="AF183" s="99">
        <f t="shared" si="2"/>
        <v>19.252000000000002</v>
      </c>
    </row>
    <row r="184" spans="1:32" x14ac:dyDescent="0.25">
      <c r="A184" s="22">
        <v>2018</v>
      </c>
      <c r="B184" s="22" t="s">
        <v>30</v>
      </c>
      <c r="D184" s="22">
        <v>55985</v>
      </c>
      <c r="E184" t="s">
        <v>892</v>
      </c>
      <c r="G184" t="s">
        <v>896</v>
      </c>
      <c r="H184" s="97">
        <v>1964573.34</v>
      </c>
      <c r="L184" s="98">
        <v>33.119199999999999</v>
      </c>
      <c r="M184" s="98">
        <v>-117.11799999999999</v>
      </c>
      <c r="P184" s="22" t="s">
        <v>518</v>
      </c>
      <c r="Q184" s="97">
        <v>13919860.478</v>
      </c>
      <c r="V184" s="97">
        <v>45.366</v>
      </c>
      <c r="AC184" s="97">
        <v>4.1760000000000002</v>
      </c>
      <c r="AF184" s="99">
        <f t="shared" si="2"/>
        <v>49.542000000000002</v>
      </c>
    </row>
    <row r="185" spans="1:32" x14ac:dyDescent="0.25">
      <c r="A185" s="22">
        <v>2018</v>
      </c>
      <c r="B185" s="22" t="s">
        <v>30</v>
      </c>
      <c r="D185" s="22">
        <v>56803</v>
      </c>
      <c r="E185" t="s">
        <v>895</v>
      </c>
      <c r="G185" t="s">
        <v>894</v>
      </c>
      <c r="H185" s="97">
        <v>641765.11</v>
      </c>
      <c r="L185" s="98">
        <v>36.651299999999999</v>
      </c>
      <c r="M185" s="98">
        <v>-120.58329999999999</v>
      </c>
      <c r="P185" s="22" t="s">
        <v>518</v>
      </c>
      <c r="Q185" s="97">
        <v>5763441.4910000004</v>
      </c>
      <c r="V185" s="97">
        <v>31.657</v>
      </c>
      <c r="AC185" s="97">
        <v>1.7290000000000001</v>
      </c>
      <c r="AF185" s="99">
        <f t="shared" si="2"/>
        <v>33.386000000000003</v>
      </c>
    </row>
    <row r="186" spans="1:32" x14ac:dyDescent="0.25">
      <c r="A186" s="22">
        <v>2018</v>
      </c>
      <c r="B186" s="22" t="s">
        <v>30</v>
      </c>
      <c r="D186" s="22">
        <v>55656</v>
      </c>
      <c r="E186" t="s">
        <v>515</v>
      </c>
      <c r="G186" t="s">
        <v>893</v>
      </c>
      <c r="H186" s="97">
        <v>4479094.1100000003</v>
      </c>
      <c r="L186" s="98">
        <v>34.955599999999997</v>
      </c>
      <c r="M186" s="98">
        <v>-118.84399999999999</v>
      </c>
      <c r="P186" s="22" t="s">
        <v>518</v>
      </c>
      <c r="Q186" s="97">
        <v>30991124.934999999</v>
      </c>
      <c r="V186" s="97">
        <v>96.641000000000005</v>
      </c>
      <c r="AC186" s="97">
        <v>9.298</v>
      </c>
      <c r="AF186" s="99">
        <f t="shared" si="2"/>
        <v>105.93900000000001</v>
      </c>
    </row>
    <row r="187" spans="1:32" x14ac:dyDescent="0.25">
      <c r="A187" s="22">
        <v>2018</v>
      </c>
      <c r="B187" s="22" t="s">
        <v>30</v>
      </c>
      <c r="D187" s="22">
        <v>6248</v>
      </c>
      <c r="E187" t="s">
        <v>78</v>
      </c>
      <c r="G187" t="s">
        <v>79</v>
      </c>
      <c r="H187" s="97">
        <v>3557689.51</v>
      </c>
      <c r="L187" s="98">
        <v>40.221699999999998</v>
      </c>
      <c r="M187" s="98">
        <v>-103.6803</v>
      </c>
      <c r="P187" s="22" t="s">
        <v>13</v>
      </c>
      <c r="Q187" s="97">
        <v>38215308.531999998</v>
      </c>
      <c r="V187" s="97">
        <v>1113.4159999999999</v>
      </c>
      <c r="AC187" s="97">
        <v>1867.623</v>
      </c>
      <c r="AF187" s="99">
        <f t="shared" si="2"/>
        <v>2981.0389999999998</v>
      </c>
    </row>
    <row r="188" spans="1:32" x14ac:dyDescent="0.25">
      <c r="A188" s="22">
        <v>2018</v>
      </c>
      <c r="B188" s="22" t="s">
        <v>30</v>
      </c>
      <c r="D188" s="22">
        <v>57555</v>
      </c>
      <c r="E188" t="s">
        <v>892</v>
      </c>
      <c r="G188" t="s">
        <v>891</v>
      </c>
      <c r="H188" s="97">
        <v>156796.5</v>
      </c>
      <c r="L188" s="98">
        <v>32.573900000000002</v>
      </c>
      <c r="M188" s="98">
        <v>-116.9178</v>
      </c>
      <c r="P188" s="22" t="s">
        <v>518</v>
      </c>
      <c r="Q188" s="97">
        <v>1492667.3870000001</v>
      </c>
      <c r="V188" s="97">
        <v>9.3580000000000005</v>
      </c>
      <c r="AC188" s="97">
        <v>0.44900000000000001</v>
      </c>
      <c r="AF188" s="99">
        <f t="shared" si="2"/>
        <v>9.8070000000000004</v>
      </c>
    </row>
    <row r="189" spans="1:32" x14ac:dyDescent="0.25">
      <c r="A189" s="22">
        <v>2018</v>
      </c>
      <c r="B189" s="22" t="s">
        <v>30</v>
      </c>
      <c r="D189" s="22">
        <v>56227</v>
      </c>
      <c r="E189" t="s">
        <v>890</v>
      </c>
      <c r="G189" t="s">
        <v>889</v>
      </c>
      <c r="H189" s="97">
        <v>2561833.0499999998</v>
      </c>
      <c r="L189" s="98">
        <v>46.179200000000002</v>
      </c>
      <c r="M189" s="98">
        <v>-123.1717</v>
      </c>
      <c r="P189" s="22" t="s">
        <v>737</v>
      </c>
      <c r="Q189" s="97">
        <v>17608174.265999999</v>
      </c>
      <c r="V189" s="97">
        <v>74.728999999999999</v>
      </c>
      <c r="AC189" s="97">
        <v>20.792999999999999</v>
      </c>
      <c r="AF189" s="99">
        <f t="shared" si="2"/>
        <v>95.521999999999991</v>
      </c>
    </row>
    <row r="190" spans="1:32" x14ac:dyDescent="0.25">
      <c r="A190" s="22">
        <v>2018</v>
      </c>
      <c r="B190" s="22" t="s">
        <v>30</v>
      </c>
      <c r="D190" s="22">
        <v>56998</v>
      </c>
      <c r="E190" t="s">
        <v>58</v>
      </c>
      <c r="G190" t="s">
        <v>888</v>
      </c>
      <c r="H190" s="97">
        <v>1053680.45</v>
      </c>
      <c r="L190" s="98">
        <v>38.322000000000003</v>
      </c>
      <c r="M190" s="98">
        <v>-104.533</v>
      </c>
      <c r="P190" s="22" t="s">
        <v>13</v>
      </c>
      <c r="Q190" s="97">
        <v>11130636.214</v>
      </c>
      <c r="V190" s="97">
        <v>34.85</v>
      </c>
      <c r="AC190" s="97">
        <v>3.339</v>
      </c>
      <c r="AF190" s="99">
        <f t="shared" si="2"/>
        <v>38.189</v>
      </c>
    </row>
    <row r="191" spans="1:32" x14ac:dyDescent="0.25">
      <c r="A191" s="22">
        <v>2018</v>
      </c>
      <c r="B191" s="22" t="s">
        <v>30</v>
      </c>
      <c r="D191" s="22">
        <v>7975</v>
      </c>
      <c r="E191" t="s">
        <v>887</v>
      </c>
      <c r="G191" t="s">
        <v>886</v>
      </c>
      <c r="H191" s="97">
        <v>67972.570000000007</v>
      </c>
      <c r="L191" s="98">
        <v>32.2363</v>
      </c>
      <c r="M191" s="98">
        <v>-108.54940000000001</v>
      </c>
      <c r="P191" s="22" t="s">
        <v>46</v>
      </c>
      <c r="Q191" s="97">
        <v>685148.39899999998</v>
      </c>
      <c r="V191" s="97">
        <v>43.308</v>
      </c>
      <c r="AC191" s="97">
        <v>0.32200000000000001</v>
      </c>
      <c r="AF191" s="99">
        <f t="shared" si="2"/>
        <v>43.63</v>
      </c>
    </row>
    <row r="192" spans="1:32" x14ac:dyDescent="0.25">
      <c r="A192" s="22">
        <v>2018</v>
      </c>
      <c r="B192" s="22" t="s">
        <v>30</v>
      </c>
      <c r="D192" s="22">
        <v>7456</v>
      </c>
      <c r="E192" t="s">
        <v>884</v>
      </c>
      <c r="G192" t="s">
        <v>885</v>
      </c>
      <c r="H192" s="97">
        <v>145112.35</v>
      </c>
      <c r="L192" s="98">
        <v>47.803400000000003</v>
      </c>
      <c r="M192" s="98">
        <v>-116.869</v>
      </c>
      <c r="P192" s="22" t="s">
        <v>882</v>
      </c>
      <c r="Q192" s="97">
        <v>1462845.3859999999</v>
      </c>
      <c r="V192" s="97">
        <v>26.809000000000001</v>
      </c>
      <c r="AC192" s="97">
        <v>0.439</v>
      </c>
      <c r="AF192" s="99">
        <f t="shared" si="2"/>
        <v>27.248000000000001</v>
      </c>
    </row>
    <row r="193" spans="1:32" x14ac:dyDescent="0.25">
      <c r="A193" s="22">
        <v>2018</v>
      </c>
      <c r="B193" s="22" t="s">
        <v>30</v>
      </c>
      <c r="D193" s="22">
        <v>55179</v>
      </c>
      <c r="E193" t="s">
        <v>884</v>
      </c>
      <c r="G193" t="s">
        <v>883</v>
      </c>
      <c r="H193" s="97">
        <v>1618239.11</v>
      </c>
      <c r="L193" s="98">
        <v>47.786099999999998</v>
      </c>
      <c r="M193" s="98">
        <v>-116.92140000000001</v>
      </c>
      <c r="P193" s="22" t="s">
        <v>882</v>
      </c>
      <c r="Q193" s="97">
        <v>11256502.463</v>
      </c>
      <c r="V193" s="97">
        <v>73.42</v>
      </c>
      <c r="AC193" s="97">
        <v>3.3769999999999998</v>
      </c>
      <c r="AF193" s="99">
        <f t="shared" si="2"/>
        <v>76.796999999999997</v>
      </c>
    </row>
    <row r="194" spans="1:32" x14ac:dyDescent="0.25">
      <c r="A194" s="22">
        <v>2018</v>
      </c>
      <c r="B194" s="22" t="s">
        <v>30</v>
      </c>
      <c r="D194" s="22">
        <v>6761</v>
      </c>
      <c r="E194" t="s">
        <v>414</v>
      </c>
      <c r="G194" t="s">
        <v>415</v>
      </c>
      <c r="H194" s="97">
        <v>2042786.12</v>
      </c>
      <c r="L194" s="98">
        <v>40.8611</v>
      </c>
      <c r="M194" s="98">
        <v>-105.0206</v>
      </c>
      <c r="P194" s="22" t="s">
        <v>13</v>
      </c>
      <c r="Q194" s="97">
        <v>18646619.511</v>
      </c>
      <c r="V194" s="97">
        <v>1113.6669999999999</v>
      </c>
      <c r="AC194" s="97">
        <v>710.78200000000004</v>
      </c>
      <c r="AF194" s="99">
        <f t="shared" ref="AF194:AF241" si="3">+V194+AC194</f>
        <v>1824.4490000000001</v>
      </c>
    </row>
    <row r="195" spans="1:32" x14ac:dyDescent="0.25">
      <c r="A195" s="22">
        <v>2018</v>
      </c>
      <c r="B195" s="22" t="s">
        <v>30</v>
      </c>
      <c r="D195" s="22">
        <v>8219</v>
      </c>
      <c r="E195" t="s">
        <v>82</v>
      </c>
      <c r="G195" t="s">
        <v>106</v>
      </c>
      <c r="H195" s="97">
        <v>1233804.07</v>
      </c>
      <c r="L195" s="98">
        <v>38.630600000000001</v>
      </c>
      <c r="M195" s="98">
        <v>-104.7056</v>
      </c>
      <c r="P195" s="22" t="s">
        <v>13</v>
      </c>
      <c r="Q195" s="97">
        <v>10921902.668</v>
      </c>
      <c r="V195" s="97">
        <v>916.15599999999995</v>
      </c>
      <c r="AC195" s="97">
        <v>408.47800000000001</v>
      </c>
      <c r="AF195" s="99">
        <f t="shared" si="3"/>
        <v>1324.634</v>
      </c>
    </row>
    <row r="196" spans="1:32" x14ac:dyDescent="0.25">
      <c r="A196" s="22">
        <v>2018</v>
      </c>
      <c r="B196" s="22" t="s">
        <v>30</v>
      </c>
      <c r="D196" s="22">
        <v>7307</v>
      </c>
      <c r="E196" t="s">
        <v>881</v>
      </c>
      <c r="G196" t="s">
        <v>880</v>
      </c>
      <c r="H196" s="97">
        <v>247044.79</v>
      </c>
      <c r="L196" s="98">
        <v>40.508299999999998</v>
      </c>
      <c r="M196" s="98">
        <v>-122.42529999999999</v>
      </c>
      <c r="P196" s="22" t="s">
        <v>518</v>
      </c>
      <c r="Q196" s="97">
        <v>2040969.277</v>
      </c>
      <c r="V196" s="97">
        <v>6.218</v>
      </c>
      <c r="AC196" s="97">
        <v>0.61199999999999999</v>
      </c>
      <c r="AF196" s="99">
        <f t="shared" si="3"/>
        <v>6.83</v>
      </c>
    </row>
    <row r="197" spans="1:32" x14ac:dyDescent="0.25">
      <c r="A197" s="22">
        <v>2018</v>
      </c>
      <c r="B197" s="22" t="s">
        <v>30</v>
      </c>
      <c r="D197" s="22">
        <v>55455</v>
      </c>
      <c r="E197" t="s">
        <v>317</v>
      </c>
      <c r="G197" t="s">
        <v>879</v>
      </c>
      <c r="H197" s="97">
        <v>4072905</v>
      </c>
      <c r="L197" s="98">
        <v>33.33</v>
      </c>
      <c r="M197" s="98">
        <v>-112.84</v>
      </c>
      <c r="P197" s="22" t="s">
        <v>34</v>
      </c>
      <c r="Q197" s="97">
        <v>29589080.210000001</v>
      </c>
      <c r="V197" s="97">
        <v>148.65299999999999</v>
      </c>
      <c r="AC197" s="97">
        <v>8.8780000000000001</v>
      </c>
      <c r="AF197" s="99">
        <f t="shared" si="3"/>
        <v>157.53100000000001</v>
      </c>
    </row>
    <row r="198" spans="1:32" x14ac:dyDescent="0.25">
      <c r="A198" s="22">
        <v>2018</v>
      </c>
      <c r="B198" s="22" t="s">
        <v>30</v>
      </c>
      <c r="D198" s="22">
        <v>2450</v>
      </c>
      <c r="E198" t="s">
        <v>94</v>
      </c>
      <c r="G198" t="s">
        <v>95</v>
      </c>
      <c r="H198" s="97">
        <v>210675.94</v>
      </c>
      <c r="L198" s="98">
        <v>35.171599999999998</v>
      </c>
      <c r="M198" s="98">
        <v>-106.6019</v>
      </c>
      <c r="P198" s="22" t="s">
        <v>46</v>
      </c>
      <c r="Q198" s="97">
        <v>2462846.1540000001</v>
      </c>
      <c r="V198" s="97">
        <v>287.67200000000003</v>
      </c>
      <c r="AC198" s="97">
        <v>0.73899999999999999</v>
      </c>
      <c r="AF198" s="99">
        <f t="shared" si="3"/>
        <v>288.411</v>
      </c>
    </row>
    <row r="199" spans="1:32" x14ac:dyDescent="0.25">
      <c r="A199" s="22">
        <v>2018</v>
      </c>
      <c r="B199" s="22" t="s">
        <v>30</v>
      </c>
      <c r="D199" s="22">
        <v>55039</v>
      </c>
      <c r="E199" t="s">
        <v>94</v>
      </c>
      <c r="G199" t="s">
        <v>287</v>
      </c>
      <c r="H199" s="97">
        <v>244881.36</v>
      </c>
      <c r="L199" s="98">
        <v>35.026000000000003</v>
      </c>
      <c r="M199" s="98">
        <v>-106.64400000000001</v>
      </c>
      <c r="P199" s="22" t="s">
        <v>46</v>
      </c>
      <c r="Q199" s="97">
        <v>2851345.679</v>
      </c>
      <c r="V199" s="97">
        <v>49.959000000000003</v>
      </c>
      <c r="AC199" s="97">
        <v>0.88400000000000001</v>
      </c>
      <c r="AF199" s="99">
        <f t="shared" si="3"/>
        <v>50.843000000000004</v>
      </c>
    </row>
    <row r="200" spans="1:32" x14ac:dyDescent="0.25">
      <c r="A200" s="22">
        <v>2018</v>
      </c>
      <c r="B200" s="22" t="s">
        <v>30</v>
      </c>
      <c r="D200" s="22">
        <v>2444</v>
      </c>
      <c r="E200" t="s">
        <v>175</v>
      </c>
      <c r="G200" t="s">
        <v>176</v>
      </c>
      <c r="H200" s="97">
        <v>673876.71</v>
      </c>
      <c r="L200" s="98">
        <v>31.8047</v>
      </c>
      <c r="M200" s="98">
        <v>-106.5472</v>
      </c>
      <c r="P200" s="22" t="s">
        <v>46</v>
      </c>
      <c r="Q200" s="97">
        <v>7748453.1569999997</v>
      </c>
      <c r="V200" s="97">
        <v>674.62300000000005</v>
      </c>
      <c r="AC200" s="97">
        <v>2.3250000000000002</v>
      </c>
      <c r="AF200" s="99">
        <f t="shared" si="3"/>
        <v>676.94800000000009</v>
      </c>
    </row>
    <row r="201" spans="1:32" x14ac:dyDescent="0.25">
      <c r="A201" s="22">
        <v>2018</v>
      </c>
      <c r="B201" s="22" t="s">
        <v>30</v>
      </c>
      <c r="D201" s="22">
        <v>56135</v>
      </c>
      <c r="E201" t="s">
        <v>838</v>
      </c>
      <c r="G201" t="s">
        <v>878</v>
      </c>
      <c r="H201" s="97">
        <v>27106.87</v>
      </c>
      <c r="L201" s="98">
        <v>37.731499999999997</v>
      </c>
      <c r="M201" s="98">
        <v>-121.116</v>
      </c>
      <c r="P201" s="22" t="s">
        <v>518</v>
      </c>
      <c r="Q201" s="97">
        <v>283616.69400000002</v>
      </c>
      <c r="V201" s="97">
        <v>1.4950000000000001</v>
      </c>
      <c r="AC201" s="97">
        <v>8.5999999999999993E-2</v>
      </c>
      <c r="AF201" s="99">
        <f t="shared" si="3"/>
        <v>1.5810000000000002</v>
      </c>
    </row>
    <row r="202" spans="1:32" x14ac:dyDescent="0.25">
      <c r="A202" s="22">
        <v>2018</v>
      </c>
      <c r="B202" s="22" t="s">
        <v>30</v>
      </c>
      <c r="D202" s="22">
        <v>56143</v>
      </c>
      <c r="E202" t="s">
        <v>862</v>
      </c>
      <c r="G202" t="s">
        <v>877</v>
      </c>
      <c r="H202" s="97">
        <v>91805.8</v>
      </c>
      <c r="L202" s="98">
        <v>33.9636</v>
      </c>
      <c r="M202" s="98">
        <v>-117.4528</v>
      </c>
      <c r="P202" s="22" t="s">
        <v>518</v>
      </c>
      <c r="Q202" s="97">
        <v>941002.31799999997</v>
      </c>
      <c r="V202" s="97">
        <v>4.8250000000000002</v>
      </c>
      <c r="AC202" s="97">
        <v>0.28299999999999997</v>
      </c>
      <c r="AF202" s="99">
        <f t="shared" si="3"/>
        <v>5.1080000000000005</v>
      </c>
    </row>
    <row r="203" spans="1:32" x14ac:dyDescent="0.25">
      <c r="A203" s="22">
        <v>2018</v>
      </c>
      <c r="B203" s="22" t="s">
        <v>30</v>
      </c>
      <c r="D203" s="22">
        <v>55963</v>
      </c>
      <c r="E203" t="s">
        <v>876</v>
      </c>
      <c r="G203" t="s">
        <v>875</v>
      </c>
      <c r="H203" s="97">
        <v>18559.240000000002</v>
      </c>
      <c r="L203" s="98">
        <v>38.014499999999998</v>
      </c>
      <c r="M203" s="98">
        <v>-121.7901</v>
      </c>
      <c r="P203" s="22" t="s">
        <v>518</v>
      </c>
      <c r="Q203" s="97">
        <v>207847.00700000001</v>
      </c>
      <c r="V203" s="97">
        <v>1.998</v>
      </c>
      <c r="AC203" s="97">
        <v>6.2E-2</v>
      </c>
      <c r="AF203" s="99">
        <f t="shared" si="3"/>
        <v>2.06</v>
      </c>
    </row>
    <row r="204" spans="1:32" x14ac:dyDescent="0.25">
      <c r="A204" s="22">
        <v>2018</v>
      </c>
      <c r="B204" s="22" t="s">
        <v>30</v>
      </c>
      <c r="D204" s="22">
        <v>55835</v>
      </c>
      <c r="E204" t="s">
        <v>274</v>
      </c>
      <c r="G204" t="s">
        <v>503</v>
      </c>
      <c r="H204" s="97">
        <v>2444944.83</v>
      </c>
      <c r="L204" s="98">
        <v>40.091099999999997</v>
      </c>
      <c r="M204" s="98">
        <v>-104.5947</v>
      </c>
      <c r="P204" s="22" t="s">
        <v>13</v>
      </c>
      <c r="Q204" s="97">
        <v>19930155.526999999</v>
      </c>
      <c r="V204" s="97">
        <v>135.32300000000001</v>
      </c>
      <c r="AC204" s="97">
        <v>5.9790000000000001</v>
      </c>
      <c r="AF204" s="99">
        <f t="shared" si="3"/>
        <v>141.30200000000002</v>
      </c>
    </row>
    <row r="205" spans="1:32" x14ac:dyDescent="0.25">
      <c r="A205" s="22">
        <v>2018</v>
      </c>
      <c r="B205" s="22" t="s">
        <v>30</v>
      </c>
      <c r="D205" s="22">
        <v>56298</v>
      </c>
      <c r="E205" t="s">
        <v>874</v>
      </c>
      <c r="G205" t="s">
        <v>873</v>
      </c>
      <c r="H205" s="97">
        <v>258640.18</v>
      </c>
      <c r="L205" s="98">
        <v>38.7926</v>
      </c>
      <c r="M205" s="98">
        <v>-121.3823</v>
      </c>
      <c r="P205" s="22" t="s">
        <v>518</v>
      </c>
      <c r="Q205" s="97">
        <v>2081563.486</v>
      </c>
      <c r="V205" s="97">
        <v>6.7750000000000004</v>
      </c>
      <c r="AC205" s="97">
        <v>0.624</v>
      </c>
      <c r="AF205" s="99">
        <f t="shared" si="3"/>
        <v>7.399</v>
      </c>
    </row>
    <row r="206" spans="1:32" x14ac:dyDescent="0.25">
      <c r="A206" s="22">
        <v>2018</v>
      </c>
      <c r="B206" s="22" t="s">
        <v>30</v>
      </c>
      <c r="D206" s="22">
        <v>56467</v>
      </c>
      <c r="E206" t="s">
        <v>872</v>
      </c>
      <c r="G206" t="s">
        <v>871</v>
      </c>
      <c r="H206" s="97">
        <v>1038134.49</v>
      </c>
      <c r="L206" s="98">
        <v>37.634099999999997</v>
      </c>
      <c r="M206" s="98">
        <v>-122.1326</v>
      </c>
      <c r="P206" s="22" t="s">
        <v>518</v>
      </c>
      <c r="Q206" s="97">
        <v>7403063.9620000003</v>
      </c>
      <c r="V206" s="97">
        <v>27.582000000000001</v>
      </c>
      <c r="AC206" s="97">
        <v>2.2210000000000001</v>
      </c>
      <c r="AF206" s="99">
        <f t="shared" si="3"/>
        <v>29.803000000000001</v>
      </c>
    </row>
    <row r="207" spans="1:32" x14ac:dyDescent="0.25">
      <c r="A207" s="22">
        <v>2018</v>
      </c>
      <c r="B207" s="22" t="s">
        <v>30</v>
      </c>
      <c r="D207" s="22">
        <v>7552</v>
      </c>
      <c r="E207" t="s">
        <v>865</v>
      </c>
      <c r="G207" t="s">
        <v>870</v>
      </c>
      <c r="H207" s="97">
        <v>868760.6</v>
      </c>
      <c r="L207" s="98">
        <v>38.511000000000003</v>
      </c>
      <c r="M207" s="98">
        <v>-121.4735</v>
      </c>
      <c r="P207" s="22" t="s">
        <v>518</v>
      </c>
      <c r="Q207" s="97">
        <v>6335264.1799999997</v>
      </c>
      <c r="V207" s="97">
        <v>29.620999999999999</v>
      </c>
      <c r="AC207" s="97">
        <v>1.901</v>
      </c>
      <c r="AF207" s="99">
        <f t="shared" si="3"/>
        <v>31.521999999999998</v>
      </c>
    </row>
    <row r="208" spans="1:32" x14ac:dyDescent="0.25">
      <c r="A208" s="22">
        <v>2018</v>
      </c>
      <c r="B208" s="22" t="s">
        <v>30</v>
      </c>
      <c r="D208" s="22">
        <v>50865</v>
      </c>
      <c r="E208" t="s">
        <v>867</v>
      </c>
      <c r="G208" t="s">
        <v>869</v>
      </c>
      <c r="H208" s="97">
        <v>308961.40000000002</v>
      </c>
      <c r="L208" s="98">
        <v>35.951500000000003</v>
      </c>
      <c r="M208" s="98">
        <v>-120.86790000000001</v>
      </c>
      <c r="P208" s="22" t="s">
        <v>518</v>
      </c>
      <c r="Q208" s="97">
        <v>4111063.8050000002</v>
      </c>
      <c r="V208" s="97">
        <v>20.527000000000001</v>
      </c>
      <c r="AC208" s="97">
        <v>1.234</v>
      </c>
      <c r="AF208" s="99">
        <f t="shared" si="3"/>
        <v>21.761000000000003</v>
      </c>
    </row>
    <row r="209" spans="1:32" x14ac:dyDescent="0.25">
      <c r="A209" s="22">
        <v>2018</v>
      </c>
      <c r="B209" s="22" t="s">
        <v>30</v>
      </c>
      <c r="D209" s="22">
        <v>2451</v>
      </c>
      <c r="E209" t="s">
        <v>400</v>
      </c>
      <c r="G209" t="s">
        <v>51</v>
      </c>
      <c r="H209" s="97">
        <v>5205876.32</v>
      </c>
      <c r="L209" s="98">
        <v>36.800600000000003</v>
      </c>
      <c r="M209" s="98">
        <v>-108.43859999999999</v>
      </c>
      <c r="P209" s="22" t="s">
        <v>46</v>
      </c>
      <c r="Q209" s="97">
        <v>56891950.864</v>
      </c>
      <c r="V209" s="97">
        <v>6403.07</v>
      </c>
      <c r="AC209" s="97">
        <v>1246.5609999999999</v>
      </c>
      <c r="AF209" s="99">
        <f t="shared" si="3"/>
        <v>7649.6309999999994</v>
      </c>
    </row>
    <row r="210" spans="1:32" x14ac:dyDescent="0.25">
      <c r="A210" s="22">
        <v>2018</v>
      </c>
      <c r="B210" s="22" t="s">
        <v>30</v>
      </c>
      <c r="D210" s="22">
        <v>8068</v>
      </c>
      <c r="E210" t="s">
        <v>317</v>
      </c>
      <c r="G210" t="s">
        <v>868</v>
      </c>
      <c r="H210" s="97">
        <v>3511124.85</v>
      </c>
      <c r="L210" s="98">
        <v>33.333300000000001</v>
      </c>
      <c r="M210" s="98">
        <v>-111.751</v>
      </c>
      <c r="P210" s="22" t="s">
        <v>34</v>
      </c>
      <c r="Q210" s="97">
        <v>25189445.092999998</v>
      </c>
      <c r="V210" s="97">
        <v>84.168000000000006</v>
      </c>
      <c r="AC210" s="97">
        <v>7.5579999999999998</v>
      </c>
      <c r="AF210" s="99">
        <f t="shared" si="3"/>
        <v>91.725999999999999</v>
      </c>
    </row>
    <row r="211" spans="1:32" x14ac:dyDescent="0.25">
      <c r="A211" s="22">
        <v>2018</v>
      </c>
      <c r="B211" s="22" t="s">
        <v>30</v>
      </c>
      <c r="D211" s="22">
        <v>50864</v>
      </c>
      <c r="E211" t="s">
        <v>867</v>
      </c>
      <c r="G211" t="s">
        <v>866</v>
      </c>
      <c r="L211" s="98">
        <v>35.935899999999997</v>
      </c>
      <c r="M211" s="98">
        <v>-120.84050000000001</v>
      </c>
      <c r="P211" s="22" t="s">
        <v>518</v>
      </c>
      <c r="AF211" s="99">
        <f t="shared" si="3"/>
        <v>0</v>
      </c>
    </row>
    <row r="212" spans="1:32" x14ac:dyDescent="0.25">
      <c r="A212" s="22">
        <v>2018</v>
      </c>
      <c r="B212" s="22" t="s">
        <v>30</v>
      </c>
      <c r="D212" s="22">
        <v>7551</v>
      </c>
      <c r="E212" t="s">
        <v>865</v>
      </c>
      <c r="G212" t="s">
        <v>864</v>
      </c>
      <c r="H212" s="97">
        <v>769919.31</v>
      </c>
      <c r="L212" s="98">
        <v>38.5306</v>
      </c>
      <c r="M212" s="98">
        <v>-121.399</v>
      </c>
      <c r="P212" s="22" t="s">
        <v>518</v>
      </c>
      <c r="Q212" s="97">
        <v>6685163.5360000003</v>
      </c>
      <c r="V212" s="97">
        <v>26.135000000000002</v>
      </c>
      <c r="AC212" s="97">
        <v>2.0049999999999999</v>
      </c>
      <c r="AF212" s="99">
        <f t="shared" si="3"/>
        <v>28.14</v>
      </c>
    </row>
    <row r="213" spans="1:32" x14ac:dyDescent="0.25">
      <c r="A213" s="22">
        <v>2018</v>
      </c>
      <c r="B213" s="22" t="s">
        <v>30</v>
      </c>
      <c r="D213" s="22">
        <v>404</v>
      </c>
      <c r="E213" t="s">
        <v>846</v>
      </c>
      <c r="G213" t="s">
        <v>863</v>
      </c>
      <c r="H213" s="97">
        <v>1273264.3799999999</v>
      </c>
      <c r="L213" s="98">
        <v>33.917499999999997</v>
      </c>
      <c r="M213" s="98">
        <v>-118.4258</v>
      </c>
      <c r="P213" s="22" t="s">
        <v>518</v>
      </c>
      <c r="Q213" s="97">
        <v>13507520.362</v>
      </c>
      <c r="V213" s="97">
        <v>36.277000000000001</v>
      </c>
      <c r="AC213" s="97">
        <v>4.0529999999999999</v>
      </c>
      <c r="AF213" s="99">
        <f t="shared" si="3"/>
        <v>40.33</v>
      </c>
    </row>
    <row r="214" spans="1:32" x14ac:dyDescent="0.25">
      <c r="A214" s="22">
        <v>2018</v>
      </c>
      <c r="B214" s="22" t="s">
        <v>30</v>
      </c>
      <c r="D214" s="22">
        <v>57482</v>
      </c>
      <c r="E214" t="s">
        <v>862</v>
      </c>
      <c r="G214" t="s">
        <v>861</v>
      </c>
      <c r="H214" s="97">
        <v>508909.18</v>
      </c>
      <c r="L214" s="98">
        <v>33.936599999999999</v>
      </c>
      <c r="M214" s="98">
        <v>-116.5722</v>
      </c>
      <c r="P214" s="22" t="s">
        <v>518</v>
      </c>
      <c r="Q214" s="97">
        <v>4979188.9890000001</v>
      </c>
      <c r="V214" s="97">
        <v>25.832999999999998</v>
      </c>
      <c r="AC214" s="97">
        <v>1.4930000000000001</v>
      </c>
      <c r="AF214" s="99">
        <f t="shared" si="3"/>
        <v>27.325999999999997</v>
      </c>
    </row>
    <row r="215" spans="1:32" x14ac:dyDescent="0.25">
      <c r="A215" s="22">
        <v>2018</v>
      </c>
      <c r="B215" s="22" t="s">
        <v>30</v>
      </c>
      <c r="D215" s="22">
        <v>55841</v>
      </c>
      <c r="E215" t="s">
        <v>741</v>
      </c>
      <c r="G215" t="s">
        <v>860</v>
      </c>
      <c r="H215" s="97">
        <v>1591712.97</v>
      </c>
      <c r="L215" s="98">
        <v>36.407800000000002</v>
      </c>
      <c r="M215" s="98">
        <v>-114.9603</v>
      </c>
      <c r="P215" s="22" t="s">
        <v>424</v>
      </c>
      <c r="Q215" s="97">
        <v>11762785.963</v>
      </c>
      <c r="V215" s="97">
        <v>51.942</v>
      </c>
      <c r="AC215" s="97">
        <v>3.5289999999999999</v>
      </c>
      <c r="AF215" s="99">
        <f t="shared" si="3"/>
        <v>55.471000000000004</v>
      </c>
    </row>
    <row r="216" spans="1:32" x14ac:dyDescent="0.25">
      <c r="A216" s="22">
        <v>2018</v>
      </c>
      <c r="B216" s="22" t="s">
        <v>30</v>
      </c>
      <c r="D216" s="22">
        <v>55177</v>
      </c>
      <c r="E216" t="s">
        <v>859</v>
      </c>
      <c r="G216" t="s">
        <v>858</v>
      </c>
      <c r="H216" s="97">
        <v>308890.02</v>
      </c>
      <c r="L216" s="98">
        <v>34.867800000000003</v>
      </c>
      <c r="M216" s="98">
        <v>-114.5317</v>
      </c>
      <c r="P216" s="22" t="s">
        <v>34</v>
      </c>
      <c r="Q216" s="97">
        <v>2047199.983</v>
      </c>
      <c r="V216" s="97">
        <v>9.3879999999999999</v>
      </c>
      <c r="AC216" s="97">
        <v>0.61399999999999999</v>
      </c>
      <c r="AF216" s="99">
        <f t="shared" si="3"/>
        <v>10.002000000000001</v>
      </c>
    </row>
    <row r="217" spans="1:32" x14ac:dyDescent="0.25">
      <c r="A217" s="22">
        <v>2018</v>
      </c>
      <c r="B217" s="22" t="s">
        <v>30</v>
      </c>
      <c r="D217" s="22">
        <v>56445</v>
      </c>
      <c r="E217" t="s">
        <v>274</v>
      </c>
      <c r="G217" t="s">
        <v>857</v>
      </c>
      <c r="H217" s="97">
        <v>334027.82</v>
      </c>
      <c r="L217" s="98">
        <v>40.0914</v>
      </c>
      <c r="M217" s="98">
        <v>-104.8819</v>
      </c>
      <c r="P217" s="22" t="s">
        <v>13</v>
      </c>
      <c r="Q217" s="97">
        <v>3684914.324</v>
      </c>
      <c r="V217" s="97">
        <v>73.150000000000006</v>
      </c>
      <c r="AC217" s="97">
        <v>1.1859999999999999</v>
      </c>
      <c r="AF217" s="99">
        <f t="shared" si="3"/>
        <v>74.336000000000013</v>
      </c>
    </row>
    <row r="218" spans="1:32" x14ac:dyDescent="0.25">
      <c r="A218" s="22">
        <v>2018</v>
      </c>
      <c r="B218" s="22" t="s">
        <v>30</v>
      </c>
      <c r="D218" s="22">
        <v>8223</v>
      </c>
      <c r="E218" t="s">
        <v>31</v>
      </c>
      <c r="G218" t="s">
        <v>32</v>
      </c>
      <c r="H218" s="97">
        <v>11047357.75</v>
      </c>
      <c r="L218" s="98">
        <v>34.318600000000004</v>
      </c>
      <c r="M218" s="98">
        <v>-109.1636</v>
      </c>
      <c r="P218" s="22" t="s">
        <v>34</v>
      </c>
      <c r="Q218" s="97">
        <v>102553040.838</v>
      </c>
      <c r="V218" s="97">
        <v>6631.5810000000001</v>
      </c>
      <c r="AC218" s="97">
        <v>8814.2960000000003</v>
      </c>
      <c r="AF218" s="99">
        <f t="shared" si="3"/>
        <v>15445.877</v>
      </c>
    </row>
    <row r="219" spans="1:32" x14ac:dyDescent="0.25">
      <c r="A219" s="22">
        <v>2018</v>
      </c>
      <c r="B219" s="22" t="s">
        <v>30</v>
      </c>
      <c r="D219" s="22">
        <v>54854</v>
      </c>
      <c r="E219" t="s">
        <v>741</v>
      </c>
      <c r="G219" t="s">
        <v>856</v>
      </c>
      <c r="H219" s="97">
        <v>32135.82</v>
      </c>
      <c r="L219" s="98">
        <v>36.139200000000002</v>
      </c>
      <c r="M219" s="98">
        <v>-115.03400000000001</v>
      </c>
      <c r="P219" s="22" t="s">
        <v>424</v>
      </c>
      <c r="Q219" s="97">
        <v>416535.375</v>
      </c>
      <c r="V219" s="97">
        <v>29.074999999999999</v>
      </c>
      <c r="AC219" s="97">
        <v>0.11700000000000001</v>
      </c>
      <c r="AF219" s="99">
        <f t="shared" si="3"/>
        <v>29.192</v>
      </c>
    </row>
    <row r="220" spans="1:32" x14ac:dyDescent="0.25">
      <c r="A220" s="22">
        <v>2018</v>
      </c>
      <c r="B220" s="22" t="s">
        <v>30</v>
      </c>
      <c r="D220" s="22">
        <v>55522</v>
      </c>
      <c r="E220" t="s">
        <v>855</v>
      </c>
      <c r="G220" t="s">
        <v>854</v>
      </c>
      <c r="H220" s="97">
        <v>373740.66</v>
      </c>
      <c r="L220" s="98">
        <v>32.9285</v>
      </c>
      <c r="M220" s="98">
        <v>-111.5899</v>
      </c>
      <c r="P220" s="22" t="s">
        <v>34</v>
      </c>
      <c r="Q220" s="97">
        <v>4249983.227</v>
      </c>
      <c r="V220" s="97">
        <v>34.850999999999999</v>
      </c>
      <c r="AC220" s="97">
        <v>1.2749999999999999</v>
      </c>
      <c r="AF220" s="99">
        <f t="shared" si="3"/>
        <v>36.125999999999998</v>
      </c>
    </row>
    <row r="221" spans="1:32" x14ac:dyDescent="0.25">
      <c r="A221" s="22">
        <v>2018</v>
      </c>
      <c r="B221" s="22" t="s">
        <v>30</v>
      </c>
      <c r="D221" s="22">
        <v>55182</v>
      </c>
      <c r="E221" t="s">
        <v>515</v>
      </c>
      <c r="G221" t="s">
        <v>853</v>
      </c>
      <c r="H221" s="97">
        <v>2738816.46</v>
      </c>
      <c r="L221" s="98">
        <v>35.209699999999998</v>
      </c>
      <c r="M221" s="98">
        <v>-119.58499999999999</v>
      </c>
      <c r="P221" s="22" t="s">
        <v>518</v>
      </c>
      <c r="Q221" s="97">
        <v>18695393.745000001</v>
      </c>
      <c r="V221" s="97">
        <v>50.192</v>
      </c>
      <c r="AC221" s="97">
        <v>5.609</v>
      </c>
      <c r="AF221" s="99">
        <f t="shared" si="3"/>
        <v>55.801000000000002</v>
      </c>
    </row>
    <row r="222" spans="1:32" x14ac:dyDescent="0.25">
      <c r="A222" s="22">
        <v>2018</v>
      </c>
      <c r="B222" s="22" t="s">
        <v>30</v>
      </c>
      <c r="D222" s="22">
        <v>2336</v>
      </c>
      <c r="E222" t="s">
        <v>480</v>
      </c>
      <c r="G222" t="s">
        <v>481</v>
      </c>
      <c r="H222" s="97">
        <v>4487401.91</v>
      </c>
      <c r="L222" s="98">
        <v>39.5625</v>
      </c>
      <c r="M222" s="98">
        <v>-119.52500000000001</v>
      </c>
      <c r="P222" s="22" t="s">
        <v>424</v>
      </c>
      <c r="Q222" s="97">
        <v>35590998.744999997</v>
      </c>
      <c r="V222" s="97">
        <v>502.55099999999999</v>
      </c>
      <c r="AC222" s="97">
        <v>10.678000000000001</v>
      </c>
      <c r="AF222" s="99">
        <f t="shared" si="3"/>
        <v>513.22900000000004</v>
      </c>
    </row>
    <row r="223" spans="1:32" x14ac:dyDescent="0.25">
      <c r="A223" s="22">
        <v>2018</v>
      </c>
      <c r="B223" s="22" t="s">
        <v>30</v>
      </c>
      <c r="D223" s="22">
        <v>55933</v>
      </c>
      <c r="E223" t="s">
        <v>852</v>
      </c>
      <c r="G223" t="s">
        <v>851</v>
      </c>
      <c r="H223" s="97">
        <v>905210.83</v>
      </c>
      <c r="L223" s="98">
        <v>37.710700000000003</v>
      </c>
      <c r="M223" s="98">
        <v>-121.4906</v>
      </c>
      <c r="P223" s="22" t="s">
        <v>518</v>
      </c>
      <c r="Q223" s="97">
        <v>7202851.4589999998</v>
      </c>
      <c r="V223" s="97">
        <v>32.804000000000002</v>
      </c>
      <c r="AC223" s="97">
        <v>2.1619999999999999</v>
      </c>
      <c r="AF223" s="99">
        <f t="shared" si="3"/>
        <v>34.966000000000001</v>
      </c>
    </row>
    <row r="224" spans="1:32" x14ac:dyDescent="0.25">
      <c r="A224" s="22">
        <v>2018</v>
      </c>
      <c r="B224" s="22" t="s">
        <v>30</v>
      </c>
      <c r="D224" s="22">
        <v>56224</v>
      </c>
      <c r="E224" t="s">
        <v>659</v>
      </c>
      <c r="G224" t="s">
        <v>660</v>
      </c>
      <c r="H224" s="97">
        <v>1162857.97</v>
      </c>
      <c r="L224" s="98">
        <v>40.745800000000003</v>
      </c>
      <c r="M224" s="98">
        <v>-116.52970000000001</v>
      </c>
      <c r="P224" s="22" t="s">
        <v>424</v>
      </c>
      <c r="Q224" s="97">
        <v>11254121.596999999</v>
      </c>
      <c r="V224" s="97">
        <v>298.80799999999999</v>
      </c>
      <c r="AC224" s="97">
        <v>218.28200000000001</v>
      </c>
      <c r="AF224" s="99">
        <f t="shared" si="3"/>
        <v>517.09</v>
      </c>
    </row>
    <row r="225" spans="1:32" x14ac:dyDescent="0.25">
      <c r="A225" s="22">
        <v>2018</v>
      </c>
      <c r="B225" s="22" t="s">
        <v>30</v>
      </c>
      <c r="D225" s="22">
        <v>55802</v>
      </c>
      <c r="E225" t="s">
        <v>850</v>
      </c>
      <c r="G225" t="s">
        <v>849</v>
      </c>
      <c r="H225" s="97">
        <v>107454.42</v>
      </c>
      <c r="L225" s="98">
        <v>34.606299999999997</v>
      </c>
      <c r="M225" s="98">
        <v>-106.732</v>
      </c>
      <c r="P225" s="22" t="s">
        <v>46</v>
      </c>
      <c r="Q225" s="97">
        <v>1155277.6340000001</v>
      </c>
      <c r="V225" s="97">
        <v>19.736000000000001</v>
      </c>
      <c r="AC225" s="97">
        <v>0.34699999999999998</v>
      </c>
      <c r="AF225" s="99">
        <f t="shared" si="3"/>
        <v>20.083000000000002</v>
      </c>
    </row>
    <row r="226" spans="1:32" x14ac:dyDescent="0.25">
      <c r="A226" s="22">
        <v>2018</v>
      </c>
      <c r="B226" s="22" t="s">
        <v>30</v>
      </c>
      <c r="D226" s="22">
        <v>408</v>
      </c>
      <c r="E226" t="s">
        <v>846</v>
      </c>
      <c r="G226" t="s">
        <v>848</v>
      </c>
      <c r="H226" s="97">
        <v>1516493.27</v>
      </c>
      <c r="L226" s="98">
        <v>34.248100000000001</v>
      </c>
      <c r="M226" s="98">
        <v>-118.3903</v>
      </c>
      <c r="P226" s="22" t="s">
        <v>518</v>
      </c>
      <c r="Q226" s="97">
        <v>11151261.106000001</v>
      </c>
      <c r="V226" s="97">
        <v>62.106000000000002</v>
      </c>
      <c r="AC226" s="97">
        <v>3.347</v>
      </c>
      <c r="AF226" s="99">
        <f t="shared" si="3"/>
        <v>65.453000000000003</v>
      </c>
    </row>
    <row r="227" spans="1:32" x14ac:dyDescent="0.25">
      <c r="A227" s="22">
        <v>2018</v>
      </c>
      <c r="B227" s="22" t="s">
        <v>30</v>
      </c>
      <c r="D227" s="22">
        <v>55207</v>
      </c>
      <c r="E227" t="s">
        <v>763</v>
      </c>
      <c r="G227" t="s">
        <v>847</v>
      </c>
      <c r="L227" s="98">
        <v>40.0197</v>
      </c>
      <c r="M227" s="98">
        <v>-105.202</v>
      </c>
      <c r="P227" s="22" t="s">
        <v>13</v>
      </c>
      <c r="AF227" s="99">
        <f t="shared" si="3"/>
        <v>0</v>
      </c>
    </row>
    <row r="228" spans="1:32" x14ac:dyDescent="0.25">
      <c r="A228" s="22">
        <v>2018</v>
      </c>
      <c r="B228" s="22" t="s">
        <v>30</v>
      </c>
      <c r="D228" s="22">
        <v>57515</v>
      </c>
      <c r="E228" t="s">
        <v>846</v>
      </c>
      <c r="G228" t="s">
        <v>845</v>
      </c>
      <c r="H228" s="97">
        <v>406274.71</v>
      </c>
      <c r="L228" s="98">
        <v>34.007800000000003</v>
      </c>
      <c r="M228" s="98">
        <v>-117.9425</v>
      </c>
      <c r="P228" s="22" t="s">
        <v>518</v>
      </c>
      <c r="Q228" s="97">
        <v>3763552.6549999998</v>
      </c>
      <c r="V228" s="97">
        <v>20.98</v>
      </c>
      <c r="AC228" s="97">
        <v>1.1299999999999999</v>
      </c>
      <c r="AF228" s="99">
        <f t="shared" si="3"/>
        <v>22.11</v>
      </c>
    </row>
    <row r="229" spans="1:32" x14ac:dyDescent="0.25">
      <c r="A229" s="22">
        <v>2018</v>
      </c>
      <c r="B229" s="22" t="s">
        <v>30</v>
      </c>
      <c r="D229" s="22">
        <v>56078</v>
      </c>
      <c r="E229" t="s">
        <v>838</v>
      </c>
      <c r="G229" t="s">
        <v>844</v>
      </c>
      <c r="H229" s="97">
        <v>1269007.24</v>
      </c>
      <c r="L229" s="98">
        <v>37.4878</v>
      </c>
      <c r="M229" s="98">
        <v>-120.8956</v>
      </c>
      <c r="P229" s="22" t="s">
        <v>518</v>
      </c>
      <c r="Q229" s="97">
        <v>10279656.812999999</v>
      </c>
      <c r="V229" s="97">
        <v>34.744999999999997</v>
      </c>
      <c r="AC229" s="97">
        <v>3.0840000000000001</v>
      </c>
      <c r="AF229" s="99">
        <f t="shared" si="3"/>
        <v>37.829000000000001</v>
      </c>
    </row>
    <row r="230" spans="1:32" x14ac:dyDescent="0.25">
      <c r="A230" s="22">
        <v>2018</v>
      </c>
      <c r="B230" s="22" t="s">
        <v>30</v>
      </c>
      <c r="D230" s="22">
        <v>55687</v>
      </c>
      <c r="E230" t="s">
        <v>741</v>
      </c>
      <c r="G230" t="s">
        <v>843</v>
      </c>
      <c r="H230" s="97">
        <v>2244081.16</v>
      </c>
      <c r="L230" s="98">
        <v>35.613900000000001</v>
      </c>
      <c r="M230" s="98">
        <v>-115.3561</v>
      </c>
      <c r="P230" s="22" t="s">
        <v>424</v>
      </c>
      <c r="Q230" s="97">
        <v>16971520.780999999</v>
      </c>
      <c r="V230" s="97">
        <v>76.23</v>
      </c>
      <c r="AC230" s="97">
        <v>5.0919999999999996</v>
      </c>
      <c r="AF230" s="99">
        <f t="shared" si="3"/>
        <v>81.322000000000003</v>
      </c>
    </row>
    <row r="231" spans="1:32" x14ac:dyDescent="0.25">
      <c r="A231" s="22">
        <v>2018</v>
      </c>
      <c r="B231" s="22" t="s">
        <v>30</v>
      </c>
      <c r="D231" s="22">
        <v>55622</v>
      </c>
      <c r="E231" t="s">
        <v>842</v>
      </c>
      <c r="G231" t="s">
        <v>841</v>
      </c>
      <c r="H231" s="97">
        <v>219876.21</v>
      </c>
      <c r="L231" s="98">
        <v>40.6663</v>
      </c>
      <c r="M231" s="98">
        <v>-112.03100000000001</v>
      </c>
      <c r="P231" s="22" t="s">
        <v>43</v>
      </c>
      <c r="Q231" s="97">
        <v>2356203.9920000001</v>
      </c>
      <c r="V231" s="97">
        <v>46.84</v>
      </c>
      <c r="AC231" s="97">
        <v>0.70599999999999996</v>
      </c>
      <c r="AF231" s="99">
        <f t="shared" si="3"/>
        <v>47.546000000000006</v>
      </c>
    </row>
    <row r="232" spans="1:32" x14ac:dyDescent="0.25">
      <c r="A232" s="22">
        <v>2018</v>
      </c>
      <c r="B232" s="22" t="s">
        <v>30</v>
      </c>
      <c r="D232" s="22">
        <v>55855</v>
      </c>
      <c r="E232" t="s">
        <v>840</v>
      </c>
      <c r="G232" t="s">
        <v>839</v>
      </c>
      <c r="H232" s="97">
        <v>9849.01</v>
      </c>
      <c r="L232" s="98">
        <v>38.228200000000001</v>
      </c>
      <c r="M232" s="98">
        <v>-122.07599999999999</v>
      </c>
      <c r="P232" s="22" t="s">
        <v>518</v>
      </c>
      <c r="Q232" s="97">
        <v>112921.652</v>
      </c>
      <c r="V232" s="97">
        <v>0.91800000000000004</v>
      </c>
      <c r="AC232" s="97">
        <v>3.4000000000000002E-2</v>
      </c>
      <c r="AF232" s="99">
        <f t="shared" si="3"/>
        <v>0.95200000000000007</v>
      </c>
    </row>
    <row r="233" spans="1:32" x14ac:dyDescent="0.25">
      <c r="A233" s="22">
        <v>2018</v>
      </c>
      <c r="B233" s="22" t="s">
        <v>30</v>
      </c>
      <c r="D233" s="22">
        <v>7266</v>
      </c>
      <c r="E233" t="s">
        <v>838</v>
      </c>
      <c r="G233" t="s">
        <v>837</v>
      </c>
      <c r="H233" s="97">
        <v>447036.78</v>
      </c>
      <c r="L233" s="98">
        <v>37.652799999999999</v>
      </c>
      <c r="M233" s="98">
        <v>-121.0172</v>
      </c>
      <c r="P233" s="22" t="s">
        <v>518</v>
      </c>
      <c r="Q233" s="97">
        <v>3747570.8829999999</v>
      </c>
      <c r="V233" s="97">
        <v>12.96</v>
      </c>
      <c r="AC233" s="97">
        <v>1.125</v>
      </c>
      <c r="AF233" s="99">
        <f t="shared" si="3"/>
        <v>14.085000000000001</v>
      </c>
    </row>
    <row r="234" spans="1:32" x14ac:dyDescent="0.25">
      <c r="A234" s="22">
        <v>2018</v>
      </c>
      <c r="B234" s="22" t="s">
        <v>30</v>
      </c>
      <c r="D234" s="22">
        <v>55479</v>
      </c>
      <c r="E234" t="s">
        <v>541</v>
      </c>
      <c r="G234" t="s">
        <v>647</v>
      </c>
      <c r="H234" s="97">
        <v>706263.86</v>
      </c>
      <c r="L234" s="98">
        <v>44.286200000000001</v>
      </c>
      <c r="M234" s="98">
        <v>-105.3843</v>
      </c>
      <c r="P234" s="22" t="s">
        <v>363</v>
      </c>
      <c r="Q234" s="97">
        <v>7923310.8490000004</v>
      </c>
      <c r="V234" s="97">
        <v>673.28499999999997</v>
      </c>
      <c r="AC234" s="97">
        <v>429.65699999999998</v>
      </c>
      <c r="AF234" s="99">
        <f t="shared" si="3"/>
        <v>1102.942</v>
      </c>
    </row>
    <row r="235" spans="1:32" x14ac:dyDescent="0.25">
      <c r="A235" s="22">
        <v>2018</v>
      </c>
      <c r="B235" s="22" t="s">
        <v>30</v>
      </c>
      <c r="D235" s="22">
        <v>56319</v>
      </c>
      <c r="E235" t="s">
        <v>541</v>
      </c>
      <c r="G235" t="s">
        <v>645</v>
      </c>
      <c r="H235" s="97">
        <v>839351.64</v>
      </c>
      <c r="L235" s="98">
        <v>44.2911</v>
      </c>
      <c r="M235" s="98">
        <v>-105.3815</v>
      </c>
      <c r="P235" s="22" t="s">
        <v>363</v>
      </c>
      <c r="Q235" s="97">
        <v>9366083.7070000004</v>
      </c>
      <c r="V235" s="97">
        <v>293.05399999999997</v>
      </c>
      <c r="AC235" s="97">
        <v>1030.2940000000001</v>
      </c>
      <c r="AF235" s="99">
        <f t="shared" si="3"/>
        <v>1323.348</v>
      </c>
    </row>
    <row r="236" spans="1:32" x14ac:dyDescent="0.25">
      <c r="A236" s="22">
        <v>2018</v>
      </c>
      <c r="B236" s="22" t="s">
        <v>30</v>
      </c>
      <c r="D236" s="22">
        <v>56596</v>
      </c>
      <c r="E236" t="s">
        <v>541</v>
      </c>
      <c r="G236" t="s">
        <v>640</v>
      </c>
      <c r="H236" s="97">
        <v>939189.65</v>
      </c>
      <c r="L236" s="98">
        <v>44.289200000000001</v>
      </c>
      <c r="M236" s="98">
        <v>-105.37949999999999</v>
      </c>
      <c r="P236" s="22" t="s">
        <v>363</v>
      </c>
      <c r="Q236" s="97">
        <v>10133977.766000001</v>
      </c>
      <c r="V236" s="97">
        <v>218.08799999999999</v>
      </c>
      <c r="AC236" s="97">
        <v>361.39</v>
      </c>
      <c r="AF236" s="99">
        <f t="shared" si="3"/>
        <v>579.47799999999995</v>
      </c>
    </row>
    <row r="237" spans="1:32" x14ac:dyDescent="0.25">
      <c r="A237" s="22">
        <v>2018</v>
      </c>
      <c r="B237" s="22" t="s">
        <v>30</v>
      </c>
      <c r="D237" s="22">
        <v>6101</v>
      </c>
      <c r="E237" t="s">
        <v>541</v>
      </c>
      <c r="G237" t="s">
        <v>544</v>
      </c>
      <c r="H237" s="97">
        <v>2575909.35</v>
      </c>
      <c r="L237" s="98">
        <v>44.288600000000002</v>
      </c>
      <c r="M237" s="98">
        <v>-105.3847</v>
      </c>
      <c r="P237" s="22" t="s">
        <v>363</v>
      </c>
      <c r="Q237" s="97">
        <v>28491935.669</v>
      </c>
      <c r="V237" s="97">
        <v>3240.1190000000001</v>
      </c>
      <c r="AC237" s="97">
        <v>2163.4839999999999</v>
      </c>
      <c r="AF237" s="99">
        <f t="shared" si="3"/>
        <v>5403.6030000000001</v>
      </c>
    </row>
    <row r="238" spans="1:32" x14ac:dyDescent="0.25">
      <c r="A238" s="22">
        <v>2018</v>
      </c>
      <c r="B238" s="22" t="s">
        <v>30</v>
      </c>
      <c r="D238" s="22">
        <v>10349</v>
      </c>
      <c r="E238" t="s">
        <v>836</v>
      </c>
      <c r="G238" t="s">
        <v>835</v>
      </c>
      <c r="H238" s="97">
        <v>34097.050000000003</v>
      </c>
      <c r="L238" s="98">
        <v>39.136499999999998</v>
      </c>
      <c r="M238" s="98">
        <v>-121.6397</v>
      </c>
      <c r="P238" s="22" t="s">
        <v>518</v>
      </c>
      <c r="Q238" s="97">
        <v>368245.66200000001</v>
      </c>
      <c r="V238" s="97">
        <v>15.552</v>
      </c>
      <c r="AC238" s="97">
        <v>0.111</v>
      </c>
      <c r="AF238" s="99">
        <f t="shared" si="3"/>
        <v>15.663</v>
      </c>
    </row>
    <row r="239" spans="1:32" x14ac:dyDescent="0.25">
      <c r="A239" s="22">
        <v>2018</v>
      </c>
      <c r="B239" s="22" t="s">
        <v>30</v>
      </c>
      <c r="D239" s="22">
        <v>120</v>
      </c>
      <c r="E239" t="s">
        <v>833</v>
      </c>
      <c r="G239" t="s">
        <v>834</v>
      </c>
      <c r="H239" s="97">
        <v>449409.19</v>
      </c>
      <c r="L239" s="98">
        <v>32.721400000000003</v>
      </c>
      <c r="M239" s="98">
        <v>-114.7097</v>
      </c>
      <c r="P239" s="22" t="s">
        <v>34</v>
      </c>
      <c r="Q239" s="97">
        <v>5071184.2630000003</v>
      </c>
      <c r="V239" s="97">
        <v>271.12200000000001</v>
      </c>
      <c r="AC239" s="97">
        <v>1.5209999999999999</v>
      </c>
      <c r="AF239" s="99">
        <f t="shared" si="3"/>
        <v>272.64300000000003</v>
      </c>
    </row>
    <row r="240" spans="1:32" x14ac:dyDescent="0.25">
      <c r="A240" s="22">
        <v>2018</v>
      </c>
      <c r="B240" s="22" t="s">
        <v>30</v>
      </c>
      <c r="D240" s="22">
        <v>54694</v>
      </c>
      <c r="E240" t="s">
        <v>833</v>
      </c>
      <c r="G240" t="s">
        <v>832</v>
      </c>
      <c r="H240" s="97">
        <v>42684.82</v>
      </c>
      <c r="L240" s="98">
        <v>32.7286</v>
      </c>
      <c r="M240" s="98">
        <v>-114.6542</v>
      </c>
      <c r="P240" s="22" t="s">
        <v>34</v>
      </c>
      <c r="Q240" s="97">
        <v>391474.28100000002</v>
      </c>
      <c r="V240" s="97">
        <v>17.204999999999998</v>
      </c>
      <c r="AC240" s="97">
        <v>0.11700000000000001</v>
      </c>
      <c r="AF240" s="99">
        <f t="shared" si="3"/>
        <v>17.321999999999999</v>
      </c>
    </row>
    <row r="241" spans="1:32" x14ac:dyDescent="0.25">
      <c r="A241" s="22">
        <v>2018</v>
      </c>
      <c r="B241" s="22" t="s">
        <v>30</v>
      </c>
      <c r="D241" s="22">
        <v>478</v>
      </c>
      <c r="E241" t="s">
        <v>831</v>
      </c>
      <c r="G241" t="s">
        <v>830</v>
      </c>
      <c r="L241" s="98">
        <v>39.736899999999999</v>
      </c>
      <c r="M241" s="98">
        <v>-105.01690000000001</v>
      </c>
      <c r="P241" s="22" t="s">
        <v>13</v>
      </c>
      <c r="Q241" s="97">
        <v>309816.00199999998</v>
      </c>
      <c r="V241" s="97">
        <v>28.609000000000002</v>
      </c>
      <c r="AC241" s="97">
        <v>9.2999999999999999E-2</v>
      </c>
      <c r="AF241" s="99">
        <f t="shared" si="3"/>
        <v>28.702000000000002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6"/>
  <sheetViews>
    <sheetView workbookViewId="0">
      <pane xSplit="5" ySplit="1" topLeftCell="Q2" activePane="bottomRight" state="frozen"/>
      <selection activeCell="A18" sqref="A18:XFD18"/>
      <selection pane="topRight" activeCell="A18" sqref="A18:XFD18"/>
      <selection pane="bottomLeft" activeCell="A18" sqref="A18:XFD18"/>
      <selection pane="bottomRight" sqref="A1:XFD1"/>
    </sheetView>
  </sheetViews>
  <sheetFormatPr defaultColWidth="8.85546875" defaultRowHeight="15" x14ac:dyDescent="0.25"/>
  <cols>
    <col min="1" max="1" width="8.85546875" style="22"/>
    <col min="2" max="2" width="33.85546875" customWidth="1"/>
    <col min="3" max="5" width="8.85546875" style="22"/>
    <col min="6" max="6" width="9.42578125" style="97" bestFit="1" customWidth="1"/>
    <col min="7" max="7" width="9.28515625" style="97" bestFit="1" customWidth="1"/>
    <col min="8" max="8" width="13.28515625" style="97" bestFit="1" customWidth="1"/>
    <col min="9" max="9" width="10.42578125" style="97" bestFit="1" customWidth="1"/>
    <col min="10" max="10" width="12.28515625" style="97" customWidth="1"/>
    <col min="11" max="11" width="11.85546875" style="104" customWidth="1"/>
    <col min="12" max="12" width="9.42578125" style="97" bestFit="1" customWidth="1"/>
    <col min="13" max="13" width="13.28515625" style="97" bestFit="1" customWidth="1"/>
    <col min="14" max="14" width="14.28515625" style="97" bestFit="1" customWidth="1"/>
    <col min="15" max="15" width="21" customWidth="1"/>
    <col min="16" max="16" width="38.140625" customWidth="1"/>
    <col min="17" max="17" width="39.28515625" customWidth="1"/>
    <col min="18" max="18" width="20" customWidth="1"/>
    <col min="19" max="19" width="30.42578125" customWidth="1"/>
    <col min="20" max="20" width="21.42578125" customWidth="1"/>
    <col min="21" max="21" width="22.7109375" customWidth="1"/>
    <col min="22" max="22" width="20.42578125" customWidth="1"/>
    <col min="23" max="23" width="82.7109375" customWidth="1"/>
    <col min="24" max="24" width="38.85546875" customWidth="1"/>
    <col min="25" max="25" width="46.28515625" customWidth="1"/>
    <col min="26" max="27" width="11.85546875" style="22" customWidth="1"/>
  </cols>
  <sheetData>
    <row r="1" spans="1:27" s="100" customFormat="1" ht="45" x14ac:dyDescent="0.25">
      <c r="A1" s="102" t="s">
        <v>11</v>
      </c>
      <c r="B1" s="100" t="s">
        <v>813</v>
      </c>
      <c r="C1" s="102" t="s">
        <v>3</v>
      </c>
      <c r="D1" s="102" t="s">
        <v>812</v>
      </c>
      <c r="E1" s="102" t="s">
        <v>1071</v>
      </c>
      <c r="F1" s="101" t="s">
        <v>807</v>
      </c>
      <c r="G1" s="101" t="s">
        <v>1475</v>
      </c>
      <c r="H1" s="101" t="s">
        <v>806</v>
      </c>
      <c r="I1" s="101" t="s">
        <v>805</v>
      </c>
      <c r="J1" s="101" t="s">
        <v>1474</v>
      </c>
      <c r="K1" s="106" t="s">
        <v>803</v>
      </c>
      <c r="L1" s="101" t="s">
        <v>802</v>
      </c>
      <c r="M1" s="101" t="s">
        <v>801</v>
      </c>
      <c r="N1" s="101" t="s">
        <v>800</v>
      </c>
      <c r="O1" s="100" t="s">
        <v>799</v>
      </c>
      <c r="P1" s="100" t="s">
        <v>798</v>
      </c>
      <c r="Q1" s="100" t="s">
        <v>797</v>
      </c>
      <c r="R1" s="100" t="s">
        <v>1473</v>
      </c>
      <c r="S1" s="100" t="s">
        <v>794</v>
      </c>
      <c r="T1" s="100" t="s">
        <v>793</v>
      </c>
      <c r="U1" s="100" t="s">
        <v>792</v>
      </c>
      <c r="V1" s="100" t="s">
        <v>791</v>
      </c>
      <c r="W1" s="100" t="s">
        <v>790</v>
      </c>
      <c r="X1" s="100" t="s">
        <v>789</v>
      </c>
      <c r="Y1" s="100" t="s">
        <v>788</v>
      </c>
      <c r="Z1" s="102" t="s">
        <v>1067</v>
      </c>
      <c r="AA1" s="102" t="s">
        <v>1066</v>
      </c>
    </row>
    <row r="2" spans="1:27" x14ac:dyDescent="0.25">
      <c r="A2" s="22" t="s">
        <v>34</v>
      </c>
      <c r="B2" t="s">
        <v>1053</v>
      </c>
      <c r="C2" s="22">
        <v>118</v>
      </c>
      <c r="D2" s="22" t="s">
        <v>1102</v>
      </c>
      <c r="E2" s="22">
        <v>2018</v>
      </c>
      <c r="F2" s="97">
        <v>1474.87</v>
      </c>
      <c r="G2" s="97">
        <v>12</v>
      </c>
      <c r="H2" s="97">
        <v>75884.69</v>
      </c>
      <c r="I2" s="97">
        <v>0.26900000000000002</v>
      </c>
      <c r="J2" s="104">
        <f t="shared" ref="J2:J65" si="0">+I2*2000/N2</f>
        <v>6.0065289160660237E-4</v>
      </c>
      <c r="K2" s="104">
        <v>5.5500000000000001E-2</v>
      </c>
      <c r="L2" s="97">
        <v>17.518999999999998</v>
      </c>
      <c r="M2" s="97">
        <v>53228.773000000001</v>
      </c>
      <c r="N2" s="97">
        <v>895692.01699999999</v>
      </c>
      <c r="O2" t="s">
        <v>855</v>
      </c>
      <c r="P2" t="s">
        <v>665</v>
      </c>
      <c r="Q2" t="s">
        <v>665</v>
      </c>
      <c r="R2" t="s">
        <v>1072</v>
      </c>
      <c r="S2" t="s">
        <v>510</v>
      </c>
      <c r="T2" t="s">
        <v>475</v>
      </c>
      <c r="W2" t="s">
        <v>508</v>
      </c>
      <c r="Z2" s="22">
        <v>32.551699999999997</v>
      </c>
      <c r="AA2" s="22">
        <v>-111.3</v>
      </c>
    </row>
    <row r="3" spans="1:27" x14ac:dyDescent="0.25">
      <c r="A3" s="22" t="s">
        <v>34</v>
      </c>
      <c r="B3" t="s">
        <v>1052</v>
      </c>
      <c r="C3" s="22">
        <v>117</v>
      </c>
      <c r="D3" s="22" t="s">
        <v>1472</v>
      </c>
      <c r="E3" s="22">
        <v>2018</v>
      </c>
      <c r="F3" s="97">
        <v>3893.59</v>
      </c>
      <c r="G3" s="97">
        <v>12</v>
      </c>
      <c r="H3" s="97">
        <v>361039.17</v>
      </c>
      <c r="I3" s="97">
        <v>0.89100000000000001</v>
      </c>
      <c r="J3" s="104">
        <f t="shared" si="0"/>
        <v>6.0036022017493469E-4</v>
      </c>
      <c r="K3" s="104">
        <v>2.9000000000000001E-2</v>
      </c>
      <c r="L3" s="97">
        <v>40.194000000000003</v>
      </c>
      <c r="M3" s="97">
        <v>176398.147</v>
      </c>
      <c r="N3" s="97">
        <v>2968217.98</v>
      </c>
      <c r="O3" t="s">
        <v>317</v>
      </c>
      <c r="P3" t="s">
        <v>665</v>
      </c>
      <c r="Q3" t="s">
        <v>665</v>
      </c>
      <c r="R3" t="s">
        <v>1072</v>
      </c>
      <c r="S3" t="s">
        <v>476</v>
      </c>
      <c r="T3" t="s">
        <v>475</v>
      </c>
      <c r="W3" t="s">
        <v>508</v>
      </c>
      <c r="Z3" s="22">
        <v>33.441699999999997</v>
      </c>
      <c r="AA3" s="22">
        <v>-112.1583</v>
      </c>
    </row>
    <row r="4" spans="1:27" x14ac:dyDescent="0.25">
      <c r="A4" s="22" t="s">
        <v>34</v>
      </c>
      <c r="B4" t="s">
        <v>1052</v>
      </c>
      <c r="C4" s="22">
        <v>117</v>
      </c>
      <c r="D4" s="22" t="s">
        <v>1471</v>
      </c>
      <c r="E4" s="22">
        <v>2018</v>
      </c>
      <c r="F4" s="97">
        <v>5014.59</v>
      </c>
      <c r="G4" s="97">
        <v>12</v>
      </c>
      <c r="H4" s="97">
        <v>984965.74</v>
      </c>
      <c r="I4" s="97">
        <v>2.25</v>
      </c>
      <c r="J4" s="104">
        <f t="shared" si="0"/>
        <v>5.9991707682200649E-4</v>
      </c>
      <c r="K4" s="104">
        <v>1.47E-2</v>
      </c>
      <c r="L4" s="97">
        <v>50.901000000000003</v>
      </c>
      <c r="M4" s="97">
        <v>445774.4</v>
      </c>
      <c r="N4" s="97">
        <v>7501036.6830000002</v>
      </c>
      <c r="O4" t="s">
        <v>317</v>
      </c>
      <c r="P4" t="s">
        <v>665</v>
      </c>
      <c r="Q4" t="s">
        <v>665</v>
      </c>
      <c r="R4" t="s">
        <v>1072</v>
      </c>
      <c r="S4" t="s">
        <v>476</v>
      </c>
      <c r="T4" t="s">
        <v>475</v>
      </c>
      <c r="W4" t="s">
        <v>499</v>
      </c>
      <c r="Z4" s="22">
        <v>33.441699999999997</v>
      </c>
      <c r="AA4" s="22">
        <v>-112.1583</v>
      </c>
    </row>
    <row r="5" spans="1:27" x14ac:dyDescent="0.25">
      <c r="A5" s="22" t="s">
        <v>34</v>
      </c>
      <c r="B5" t="s">
        <v>1052</v>
      </c>
      <c r="C5" s="22">
        <v>117</v>
      </c>
      <c r="D5" s="22" t="s">
        <v>1470</v>
      </c>
      <c r="E5" s="22">
        <v>2018</v>
      </c>
      <c r="F5" s="97">
        <v>4964.2299999999996</v>
      </c>
      <c r="G5" s="97">
        <v>12</v>
      </c>
      <c r="H5" s="97">
        <v>973407.35</v>
      </c>
      <c r="I5" s="97">
        <v>2.2429999999999999</v>
      </c>
      <c r="J5" s="104">
        <f t="shared" si="0"/>
        <v>6.001442984489609E-4</v>
      </c>
      <c r="K5" s="104">
        <v>1.6299999999999999E-2</v>
      </c>
      <c r="L5" s="97">
        <v>55.286999999999999</v>
      </c>
      <c r="M5" s="97">
        <v>444220.10200000001</v>
      </c>
      <c r="N5" s="97">
        <v>7474868.9800000004</v>
      </c>
      <c r="O5" t="s">
        <v>317</v>
      </c>
      <c r="P5" t="s">
        <v>665</v>
      </c>
      <c r="Q5" t="s">
        <v>665</v>
      </c>
      <c r="R5" t="s">
        <v>1072</v>
      </c>
      <c r="S5" t="s">
        <v>476</v>
      </c>
      <c r="T5" t="s">
        <v>475</v>
      </c>
      <c r="W5" t="s">
        <v>499</v>
      </c>
      <c r="Z5" s="22">
        <v>33.441699999999997</v>
      </c>
      <c r="AA5" s="22">
        <v>-112.1583</v>
      </c>
    </row>
    <row r="6" spans="1:27" x14ac:dyDescent="0.25">
      <c r="A6" s="22" t="s">
        <v>34</v>
      </c>
      <c r="B6" t="s">
        <v>318</v>
      </c>
      <c r="C6" s="22">
        <v>141</v>
      </c>
      <c r="D6" s="22">
        <v>1</v>
      </c>
      <c r="E6" s="22">
        <v>2018</v>
      </c>
      <c r="F6" s="97">
        <v>940.41</v>
      </c>
      <c r="G6" s="97">
        <v>12</v>
      </c>
      <c r="H6" s="97">
        <v>50572.55</v>
      </c>
      <c r="I6" s="97">
        <v>0.161</v>
      </c>
      <c r="J6" s="104">
        <f t="shared" si="0"/>
        <v>5.9996477536000562E-4</v>
      </c>
      <c r="K6" s="104">
        <v>0.1948</v>
      </c>
      <c r="L6" s="97">
        <v>66.293000000000006</v>
      </c>
      <c r="M6" s="97">
        <v>31894.685000000001</v>
      </c>
      <c r="N6" s="97">
        <v>536698.17500000005</v>
      </c>
      <c r="O6" t="s">
        <v>317</v>
      </c>
      <c r="P6" t="s">
        <v>524</v>
      </c>
      <c r="Q6" t="s">
        <v>524</v>
      </c>
      <c r="R6" t="s">
        <v>1072</v>
      </c>
      <c r="S6" t="s">
        <v>482</v>
      </c>
      <c r="T6" t="s">
        <v>475</v>
      </c>
      <c r="Z6" s="22">
        <v>33.554200000000002</v>
      </c>
      <c r="AA6" s="22">
        <v>-112.2161</v>
      </c>
    </row>
    <row r="7" spans="1:27" x14ac:dyDescent="0.25">
      <c r="A7" s="22" t="s">
        <v>34</v>
      </c>
      <c r="B7" t="s">
        <v>318</v>
      </c>
      <c r="C7" s="22">
        <v>141</v>
      </c>
      <c r="D7" s="22">
        <v>2</v>
      </c>
      <c r="E7" s="22">
        <v>2018</v>
      </c>
      <c r="F7" s="97">
        <v>841.78</v>
      </c>
      <c r="G7" s="97">
        <v>12</v>
      </c>
      <c r="H7" s="97">
        <v>45215.13</v>
      </c>
      <c r="I7" s="97">
        <v>0.13900000000000001</v>
      </c>
      <c r="J7" s="104">
        <f t="shared" si="0"/>
        <v>6.0100573640302184E-4</v>
      </c>
      <c r="K7" s="104">
        <v>0.1938</v>
      </c>
      <c r="L7" s="97">
        <v>56.933999999999997</v>
      </c>
      <c r="M7" s="97">
        <v>27489.736000000001</v>
      </c>
      <c r="N7" s="97">
        <v>462557.98100000003</v>
      </c>
      <c r="O7" t="s">
        <v>317</v>
      </c>
      <c r="P7" t="s">
        <v>524</v>
      </c>
      <c r="Q7" t="s">
        <v>524</v>
      </c>
      <c r="R7" t="s">
        <v>1072</v>
      </c>
      <c r="S7" t="s">
        <v>482</v>
      </c>
      <c r="T7" t="s">
        <v>475</v>
      </c>
      <c r="Z7" s="22">
        <v>33.554200000000002</v>
      </c>
      <c r="AA7" s="22">
        <v>-112.2161</v>
      </c>
    </row>
    <row r="8" spans="1:27" x14ac:dyDescent="0.25">
      <c r="A8" s="22" t="s">
        <v>34</v>
      </c>
      <c r="B8" t="s">
        <v>318</v>
      </c>
      <c r="C8" s="22">
        <v>141</v>
      </c>
      <c r="D8" s="22">
        <v>3</v>
      </c>
      <c r="E8" s="22">
        <v>2018</v>
      </c>
      <c r="F8" s="97">
        <v>865.64</v>
      </c>
      <c r="G8" s="97">
        <v>12</v>
      </c>
      <c r="H8" s="97">
        <v>78102.12</v>
      </c>
      <c r="I8" s="97">
        <v>0.24299999999999999</v>
      </c>
      <c r="J8" s="104">
        <f t="shared" si="0"/>
        <v>5.9908809620532377E-4</v>
      </c>
      <c r="K8" s="104">
        <v>0.3387</v>
      </c>
      <c r="L8" s="97">
        <v>207.94800000000001</v>
      </c>
      <c r="M8" s="97">
        <v>48210.97</v>
      </c>
      <c r="N8" s="97">
        <v>811232.94400000002</v>
      </c>
      <c r="O8" t="s">
        <v>317</v>
      </c>
      <c r="P8" t="s">
        <v>524</v>
      </c>
      <c r="Q8" t="s">
        <v>524</v>
      </c>
      <c r="R8" t="s">
        <v>1072</v>
      </c>
      <c r="S8" t="s">
        <v>521</v>
      </c>
      <c r="T8" t="s">
        <v>475</v>
      </c>
      <c r="Z8" s="22">
        <v>33.554200000000002</v>
      </c>
      <c r="AA8" s="22">
        <v>-112.2161</v>
      </c>
    </row>
    <row r="9" spans="1:27" x14ac:dyDescent="0.25">
      <c r="A9" s="22" t="s">
        <v>34</v>
      </c>
      <c r="B9" t="s">
        <v>127</v>
      </c>
      <c r="C9" s="22">
        <v>160</v>
      </c>
      <c r="D9" s="22">
        <v>1</v>
      </c>
      <c r="E9" s="22">
        <v>2018</v>
      </c>
      <c r="F9" s="97">
        <v>3080.86</v>
      </c>
      <c r="G9" s="97">
        <v>12</v>
      </c>
      <c r="H9" s="97">
        <v>136331.41</v>
      </c>
      <c r="I9" s="97">
        <v>0.45600000000000002</v>
      </c>
      <c r="J9" s="104">
        <f t="shared" si="0"/>
        <v>5.9954798539067484E-4</v>
      </c>
      <c r="K9" s="104">
        <v>6.4899999999999999E-2</v>
      </c>
      <c r="L9" s="97">
        <v>46.706000000000003</v>
      </c>
      <c r="M9" s="97">
        <v>90401.430999999997</v>
      </c>
      <c r="N9" s="97">
        <v>1521145.9669999999</v>
      </c>
      <c r="O9" t="s">
        <v>126</v>
      </c>
      <c r="P9" t="s">
        <v>636</v>
      </c>
      <c r="Q9" t="s">
        <v>636</v>
      </c>
      <c r="R9" t="s">
        <v>1072</v>
      </c>
      <c r="S9" t="s">
        <v>482</v>
      </c>
      <c r="T9" t="s">
        <v>475</v>
      </c>
      <c r="Z9" s="22">
        <v>32.061900000000001</v>
      </c>
      <c r="AA9" s="22">
        <v>-109.8931</v>
      </c>
    </row>
    <row r="10" spans="1:27" x14ac:dyDescent="0.25">
      <c r="A10" s="22" t="s">
        <v>34</v>
      </c>
      <c r="B10" t="s">
        <v>127</v>
      </c>
      <c r="C10" s="22">
        <v>160</v>
      </c>
      <c r="D10" s="22">
        <v>2</v>
      </c>
      <c r="E10" s="22">
        <v>2018</v>
      </c>
      <c r="F10" s="97">
        <v>8149.57</v>
      </c>
      <c r="G10" s="97">
        <v>12</v>
      </c>
      <c r="H10" s="97">
        <v>984683.08</v>
      </c>
      <c r="I10" s="97">
        <v>3.036</v>
      </c>
      <c r="J10" s="104">
        <f t="shared" si="0"/>
        <v>6.0067679697051245E-4</v>
      </c>
      <c r="K10" s="104">
        <v>6.6100000000000006E-2</v>
      </c>
      <c r="L10" s="97">
        <v>341.089</v>
      </c>
      <c r="M10" s="97">
        <v>599240.95999999996</v>
      </c>
      <c r="N10" s="97">
        <v>10108597.552999999</v>
      </c>
      <c r="O10" t="s">
        <v>126</v>
      </c>
      <c r="P10" t="s">
        <v>636</v>
      </c>
      <c r="Q10" t="s">
        <v>636</v>
      </c>
      <c r="R10" t="s">
        <v>1072</v>
      </c>
      <c r="S10" t="s">
        <v>521</v>
      </c>
      <c r="T10" t="s">
        <v>1469</v>
      </c>
      <c r="U10" t="s">
        <v>475</v>
      </c>
      <c r="V10" t="s">
        <v>560</v>
      </c>
      <c r="W10" t="s">
        <v>490</v>
      </c>
      <c r="X10" t="s">
        <v>633</v>
      </c>
      <c r="Z10" s="22">
        <v>32.061900000000001</v>
      </c>
      <c r="AA10" s="22">
        <v>-109.8931</v>
      </c>
    </row>
    <row r="11" spans="1:27" x14ac:dyDescent="0.25">
      <c r="A11" s="22" t="s">
        <v>34</v>
      </c>
      <c r="B11" t="s">
        <v>127</v>
      </c>
      <c r="C11" s="22">
        <v>160</v>
      </c>
      <c r="D11" s="22">
        <v>3</v>
      </c>
      <c r="E11" s="22">
        <v>2018</v>
      </c>
      <c r="F11" s="97">
        <v>6408.66</v>
      </c>
      <c r="G11" s="97">
        <v>12</v>
      </c>
      <c r="H11" s="97">
        <v>800526.6</v>
      </c>
      <c r="I11" s="97">
        <v>142.554</v>
      </c>
      <c r="J11" s="104">
        <f t="shared" si="0"/>
        <v>3.2813764397030071E-2</v>
      </c>
      <c r="K11" s="104">
        <v>0.19059999999999999</v>
      </c>
      <c r="L11" s="97">
        <v>872.44899999999996</v>
      </c>
      <c r="M11" s="97">
        <v>848123.91299999994</v>
      </c>
      <c r="N11" s="97">
        <v>8688670.9049999993</v>
      </c>
      <c r="O11" t="s">
        <v>126</v>
      </c>
      <c r="P11" t="s">
        <v>636</v>
      </c>
      <c r="Q11" t="s">
        <v>636</v>
      </c>
      <c r="R11" t="s">
        <v>1072</v>
      </c>
      <c r="S11" t="s">
        <v>521</v>
      </c>
      <c r="T11" t="s">
        <v>536</v>
      </c>
      <c r="U11" t="s">
        <v>475</v>
      </c>
      <c r="V11" t="s">
        <v>560</v>
      </c>
      <c r="W11" t="s">
        <v>490</v>
      </c>
      <c r="X11" t="s">
        <v>633</v>
      </c>
      <c r="Z11" s="22">
        <v>32.061900000000001</v>
      </c>
      <c r="AA11" s="22">
        <v>-109.8931</v>
      </c>
    </row>
    <row r="12" spans="1:27" x14ac:dyDescent="0.25">
      <c r="A12" s="22" t="s">
        <v>34</v>
      </c>
      <c r="B12" t="s">
        <v>127</v>
      </c>
      <c r="C12" s="22">
        <v>160</v>
      </c>
      <c r="D12" s="22">
        <v>4</v>
      </c>
      <c r="E12" s="22">
        <v>2018</v>
      </c>
      <c r="F12" s="97">
        <v>1496.2</v>
      </c>
      <c r="G12" s="97">
        <v>12</v>
      </c>
      <c r="H12" s="97">
        <v>52010.42</v>
      </c>
      <c r="I12" s="97">
        <v>0.16800000000000001</v>
      </c>
      <c r="J12" s="104">
        <f t="shared" si="0"/>
        <v>6.0126866399670448E-4</v>
      </c>
      <c r="K12" s="104">
        <v>4.3099999999999999E-2</v>
      </c>
      <c r="L12" s="97">
        <v>9.2579999999999991</v>
      </c>
      <c r="M12" s="97">
        <v>33209.152999999998</v>
      </c>
      <c r="N12" s="97">
        <v>558818.41200000001</v>
      </c>
      <c r="O12" t="s">
        <v>126</v>
      </c>
      <c r="P12" t="s">
        <v>636</v>
      </c>
      <c r="Q12" t="s">
        <v>636</v>
      </c>
      <c r="R12" t="s">
        <v>1072</v>
      </c>
      <c r="S12" t="s">
        <v>510</v>
      </c>
      <c r="T12" t="s">
        <v>475</v>
      </c>
      <c r="W12" t="s">
        <v>1098</v>
      </c>
      <c r="Z12" s="22">
        <v>32.061900000000001</v>
      </c>
      <c r="AA12" s="22">
        <v>-109.8931</v>
      </c>
    </row>
    <row r="13" spans="1:27" x14ac:dyDescent="0.25">
      <c r="A13" s="22" t="s">
        <v>34</v>
      </c>
      <c r="B13" t="s">
        <v>1050</v>
      </c>
      <c r="C13" s="22">
        <v>55282</v>
      </c>
      <c r="D13" s="22" t="s">
        <v>1091</v>
      </c>
      <c r="E13" s="22">
        <v>2018</v>
      </c>
      <c r="F13" s="97">
        <v>4589.67</v>
      </c>
      <c r="G13" s="97">
        <v>12</v>
      </c>
      <c r="H13" s="97">
        <v>1115480.3600000001</v>
      </c>
      <c r="I13" s="97">
        <v>2.3580000000000001</v>
      </c>
      <c r="J13" s="104">
        <f t="shared" si="0"/>
        <v>5.9993314783119691E-4</v>
      </c>
      <c r="K13" s="104">
        <v>9.1000000000000004E-3</v>
      </c>
      <c r="L13" s="97">
        <v>29.905000000000001</v>
      </c>
      <c r="M13" s="97">
        <v>467158.83500000002</v>
      </c>
      <c r="N13" s="97">
        <v>7860875.8609999996</v>
      </c>
      <c r="O13" t="s">
        <v>317</v>
      </c>
      <c r="P13" t="s">
        <v>1468</v>
      </c>
      <c r="Q13" t="s">
        <v>1468</v>
      </c>
      <c r="R13" t="s">
        <v>1072</v>
      </c>
      <c r="S13" t="s">
        <v>476</v>
      </c>
      <c r="T13" t="s">
        <v>475</v>
      </c>
      <c r="W13" t="s">
        <v>499</v>
      </c>
      <c r="Z13" s="22">
        <v>33.341700000000003</v>
      </c>
      <c r="AA13" s="22">
        <v>-112.8897</v>
      </c>
    </row>
    <row r="14" spans="1:27" x14ac:dyDescent="0.25">
      <c r="A14" s="22" t="s">
        <v>34</v>
      </c>
      <c r="B14" t="s">
        <v>1050</v>
      </c>
      <c r="C14" s="22">
        <v>55282</v>
      </c>
      <c r="D14" s="22" t="s">
        <v>1155</v>
      </c>
      <c r="E14" s="22">
        <v>2018</v>
      </c>
      <c r="F14" s="97">
        <v>4396.26</v>
      </c>
      <c r="G14" s="97">
        <v>12</v>
      </c>
      <c r="H14" s="97">
        <v>1080691.56</v>
      </c>
      <c r="I14" s="97">
        <v>2.266</v>
      </c>
      <c r="J14" s="104">
        <f t="shared" si="0"/>
        <v>6.00083085343062E-4</v>
      </c>
      <c r="K14" s="104">
        <v>1.01E-2</v>
      </c>
      <c r="L14" s="97">
        <v>28.937000000000001</v>
      </c>
      <c r="M14" s="97">
        <v>448822.32400000002</v>
      </c>
      <c r="N14" s="97">
        <v>7552287.5259999996</v>
      </c>
      <c r="O14" t="s">
        <v>317</v>
      </c>
      <c r="P14" t="s">
        <v>1468</v>
      </c>
      <c r="Q14" t="s">
        <v>1468</v>
      </c>
      <c r="R14" t="s">
        <v>1072</v>
      </c>
      <c r="S14" t="s">
        <v>476</v>
      </c>
      <c r="T14" t="s">
        <v>475</v>
      </c>
      <c r="W14" t="s">
        <v>499</v>
      </c>
      <c r="Z14" s="22">
        <v>33.341700000000003</v>
      </c>
      <c r="AA14" s="22">
        <v>-112.8897</v>
      </c>
    </row>
    <row r="15" spans="1:27" x14ac:dyDescent="0.25">
      <c r="A15" s="22" t="s">
        <v>34</v>
      </c>
      <c r="B15" t="s">
        <v>1045</v>
      </c>
      <c r="C15" s="22">
        <v>56482</v>
      </c>
      <c r="D15" s="22">
        <v>1</v>
      </c>
      <c r="E15" s="22">
        <v>2018</v>
      </c>
      <c r="F15" s="97">
        <v>999.27</v>
      </c>
      <c r="G15" s="97">
        <v>12</v>
      </c>
      <c r="H15" s="97">
        <v>40858.28</v>
      </c>
      <c r="I15" s="97">
        <v>0.70399999999999996</v>
      </c>
      <c r="J15" s="104">
        <f t="shared" si="0"/>
        <v>3.4982480510397972E-3</v>
      </c>
      <c r="K15" s="104">
        <v>0.1</v>
      </c>
      <c r="L15" s="97">
        <v>17.712</v>
      </c>
      <c r="M15" s="97">
        <v>23918.86</v>
      </c>
      <c r="N15" s="97">
        <v>402487.18199999997</v>
      </c>
      <c r="O15" t="s">
        <v>859</v>
      </c>
      <c r="P15" t="s">
        <v>1467</v>
      </c>
      <c r="Q15" t="s">
        <v>1467</v>
      </c>
      <c r="R15" t="s">
        <v>1072</v>
      </c>
      <c r="S15" t="s">
        <v>510</v>
      </c>
      <c r="T15" t="s">
        <v>526</v>
      </c>
      <c r="W15" t="s">
        <v>1128</v>
      </c>
      <c r="Z15" s="22">
        <v>35.036099999999998</v>
      </c>
      <c r="AA15" s="22">
        <v>-114.15940000000001</v>
      </c>
    </row>
    <row r="16" spans="1:27" x14ac:dyDescent="0.25">
      <c r="A16" s="22" t="s">
        <v>34</v>
      </c>
      <c r="B16" t="s">
        <v>1045</v>
      </c>
      <c r="C16" s="22">
        <v>56482</v>
      </c>
      <c r="D16" s="22">
        <v>2</v>
      </c>
      <c r="E16" s="22">
        <v>2018</v>
      </c>
      <c r="F16" s="97">
        <v>1022.03</v>
      </c>
      <c r="G16" s="97">
        <v>12</v>
      </c>
      <c r="H16" s="97">
        <v>41218.49</v>
      </c>
      <c r="I16" s="97">
        <v>0.71099999999999997</v>
      </c>
      <c r="J16" s="104">
        <f t="shared" si="0"/>
        <v>3.5021581421526876E-3</v>
      </c>
      <c r="K16" s="104">
        <v>0.10059999999999999</v>
      </c>
      <c r="L16" s="97">
        <v>17.803999999999998</v>
      </c>
      <c r="M16" s="97">
        <v>24130.579000000002</v>
      </c>
      <c r="N16" s="97">
        <v>406035.348</v>
      </c>
      <c r="O16" t="s">
        <v>859</v>
      </c>
      <c r="P16" t="s">
        <v>1467</v>
      </c>
      <c r="Q16" t="s">
        <v>1467</v>
      </c>
      <c r="R16" t="s">
        <v>1072</v>
      </c>
      <c r="S16" t="s">
        <v>510</v>
      </c>
      <c r="T16" t="s">
        <v>526</v>
      </c>
      <c r="W16" t="s">
        <v>1128</v>
      </c>
      <c r="Z16" s="22">
        <v>35.036099999999998</v>
      </c>
      <c r="AA16" s="22">
        <v>-114.15940000000001</v>
      </c>
    </row>
    <row r="17" spans="1:27" x14ac:dyDescent="0.25">
      <c r="A17" s="22" t="s">
        <v>34</v>
      </c>
      <c r="B17" t="s">
        <v>784</v>
      </c>
      <c r="C17" s="22">
        <v>113</v>
      </c>
      <c r="D17" s="22">
        <v>1</v>
      </c>
      <c r="E17" s="22">
        <v>2018</v>
      </c>
      <c r="F17" s="97">
        <v>7420.89</v>
      </c>
      <c r="G17" s="97">
        <v>12</v>
      </c>
      <c r="H17" s="97">
        <v>524691.48</v>
      </c>
      <c r="I17" s="97">
        <v>295.83699999999999</v>
      </c>
      <c r="J17" s="104">
        <f t="shared" si="0"/>
        <v>8.918282253036712E-2</v>
      </c>
      <c r="K17" s="104">
        <v>0.17519999999999999</v>
      </c>
      <c r="L17" s="97">
        <v>587.11699999999996</v>
      </c>
      <c r="M17" s="97">
        <v>680683.55299999996</v>
      </c>
      <c r="N17" s="97">
        <v>6634394.1940000001</v>
      </c>
      <c r="O17" t="s">
        <v>783</v>
      </c>
      <c r="P17" t="s">
        <v>665</v>
      </c>
      <c r="Q17" t="s">
        <v>665</v>
      </c>
      <c r="R17" t="s">
        <v>1072</v>
      </c>
      <c r="S17" t="s">
        <v>491</v>
      </c>
      <c r="T17" t="s">
        <v>536</v>
      </c>
      <c r="V17" t="s">
        <v>560</v>
      </c>
      <c r="W17" t="s">
        <v>559</v>
      </c>
      <c r="X17" t="s">
        <v>534</v>
      </c>
      <c r="Z17" s="22">
        <v>34.939399999999999</v>
      </c>
      <c r="AA17" s="22">
        <v>-110.30329999999999</v>
      </c>
    </row>
    <row r="18" spans="1:27" x14ac:dyDescent="0.25">
      <c r="A18" s="22" t="s">
        <v>34</v>
      </c>
      <c r="B18" t="s">
        <v>784</v>
      </c>
      <c r="C18" s="22">
        <v>113</v>
      </c>
      <c r="D18" s="22">
        <v>3</v>
      </c>
      <c r="E18" s="22">
        <v>2018</v>
      </c>
      <c r="F18" s="97">
        <v>7805</v>
      </c>
      <c r="G18" s="97">
        <v>12</v>
      </c>
      <c r="H18" s="97">
        <v>1395536.68</v>
      </c>
      <c r="I18" s="97">
        <v>556.50400000000002</v>
      </c>
      <c r="J18" s="104">
        <f t="shared" si="0"/>
        <v>7.4584140431241425E-2</v>
      </c>
      <c r="K18" s="104">
        <v>0.18629999999999999</v>
      </c>
      <c r="L18" s="97">
        <v>1405.5989999999999</v>
      </c>
      <c r="M18" s="97">
        <v>1531085.919</v>
      </c>
      <c r="N18" s="97">
        <v>14922850.804</v>
      </c>
      <c r="O18" t="s">
        <v>783</v>
      </c>
      <c r="P18" t="s">
        <v>665</v>
      </c>
      <c r="Q18" t="s">
        <v>665</v>
      </c>
      <c r="R18" t="s">
        <v>1072</v>
      </c>
      <c r="S18" t="s">
        <v>491</v>
      </c>
      <c r="T18" t="s">
        <v>536</v>
      </c>
      <c r="V18" t="s">
        <v>560</v>
      </c>
      <c r="W18" t="s">
        <v>588</v>
      </c>
      <c r="X18" t="s">
        <v>534</v>
      </c>
      <c r="Z18" s="22">
        <v>34.939399999999999</v>
      </c>
      <c r="AA18" s="22">
        <v>-110.30329999999999</v>
      </c>
    </row>
    <row r="19" spans="1:27" x14ac:dyDescent="0.25">
      <c r="A19" s="22" t="s">
        <v>34</v>
      </c>
      <c r="B19" t="s">
        <v>784</v>
      </c>
      <c r="C19" s="22">
        <v>113</v>
      </c>
      <c r="D19" s="22">
        <v>4</v>
      </c>
      <c r="E19" s="22">
        <v>2018</v>
      </c>
      <c r="F19" s="97">
        <v>6171.74</v>
      </c>
      <c r="G19" s="97">
        <v>12</v>
      </c>
      <c r="H19" s="97">
        <v>2111586.42</v>
      </c>
      <c r="I19" s="97">
        <v>956.26099999999997</v>
      </c>
      <c r="J19" s="104">
        <f t="shared" si="0"/>
        <v>8.7057927495106671E-2</v>
      </c>
      <c r="K19" s="104">
        <v>0.18410000000000001</v>
      </c>
      <c r="L19" s="97">
        <v>2037.242</v>
      </c>
      <c r="M19" s="97">
        <v>2253956.2489999998</v>
      </c>
      <c r="N19" s="97">
        <v>21968384.213</v>
      </c>
      <c r="O19" t="s">
        <v>783</v>
      </c>
      <c r="P19" t="s">
        <v>539</v>
      </c>
      <c r="Q19" t="s">
        <v>665</v>
      </c>
      <c r="R19" t="s">
        <v>1072</v>
      </c>
      <c r="S19" t="s">
        <v>491</v>
      </c>
      <c r="T19" t="s">
        <v>536</v>
      </c>
      <c r="V19" t="s">
        <v>560</v>
      </c>
      <c r="W19" t="s">
        <v>588</v>
      </c>
      <c r="X19" t="s">
        <v>534</v>
      </c>
      <c r="Z19" s="22">
        <v>34.939399999999999</v>
      </c>
      <c r="AA19" s="22">
        <v>-110.30329999999999</v>
      </c>
    </row>
    <row r="20" spans="1:27" x14ac:dyDescent="0.25">
      <c r="A20" s="22" t="s">
        <v>34</v>
      </c>
      <c r="B20" t="s">
        <v>1021</v>
      </c>
      <c r="C20" s="22">
        <v>56948</v>
      </c>
      <c r="D20" s="22" t="s">
        <v>1081</v>
      </c>
      <c r="E20" s="22">
        <v>2018</v>
      </c>
      <c r="F20" s="97">
        <v>153.12</v>
      </c>
      <c r="G20" s="97">
        <v>12</v>
      </c>
      <c r="H20" s="97">
        <v>5642.35</v>
      </c>
      <c r="I20" s="97">
        <v>1.7000000000000001E-2</v>
      </c>
      <c r="J20" s="104">
        <f t="shared" si="0"/>
        <v>6.1094781833588812E-4</v>
      </c>
      <c r="K20" s="104">
        <v>2.3199999999999998E-2</v>
      </c>
      <c r="L20" s="97">
        <v>0.30399999999999999</v>
      </c>
      <c r="M20" s="97">
        <v>3307.4850000000001</v>
      </c>
      <c r="N20" s="97">
        <v>55651.233999999997</v>
      </c>
      <c r="O20" t="s">
        <v>855</v>
      </c>
      <c r="P20" t="s">
        <v>1464</v>
      </c>
      <c r="Q20" t="s">
        <v>1464</v>
      </c>
      <c r="R20" t="s">
        <v>1072</v>
      </c>
      <c r="S20" t="s">
        <v>510</v>
      </c>
      <c r="T20" t="s">
        <v>475</v>
      </c>
      <c r="W20" t="s">
        <v>1098</v>
      </c>
      <c r="Z20" s="22">
        <v>32.917499999999997</v>
      </c>
      <c r="AA20" s="22">
        <v>-111.50409999999999</v>
      </c>
    </row>
    <row r="21" spans="1:27" x14ac:dyDescent="0.25">
      <c r="A21" s="22" t="s">
        <v>34</v>
      </c>
      <c r="B21" t="s">
        <v>1021</v>
      </c>
      <c r="C21" s="22">
        <v>56948</v>
      </c>
      <c r="D21" s="22" t="s">
        <v>1080</v>
      </c>
      <c r="E21" s="22">
        <v>2018</v>
      </c>
      <c r="F21" s="97">
        <v>180.49</v>
      </c>
      <c r="G21" s="97">
        <v>12</v>
      </c>
      <c r="H21" s="97">
        <v>6562.62</v>
      </c>
      <c r="I21" s="97">
        <v>0.02</v>
      </c>
      <c r="J21" s="104">
        <f t="shared" si="0"/>
        <v>6.0860436019683059E-4</v>
      </c>
      <c r="K21" s="104">
        <v>1.5800000000000002E-2</v>
      </c>
      <c r="L21" s="97">
        <v>0.32800000000000001</v>
      </c>
      <c r="M21" s="97">
        <v>3906.17</v>
      </c>
      <c r="N21" s="97">
        <v>65724.142999999996</v>
      </c>
      <c r="O21" t="s">
        <v>855</v>
      </c>
      <c r="P21" t="s">
        <v>1464</v>
      </c>
      <c r="Q21" t="s">
        <v>1464</v>
      </c>
      <c r="R21" t="s">
        <v>1072</v>
      </c>
      <c r="S21" t="s">
        <v>510</v>
      </c>
      <c r="T21" t="s">
        <v>475</v>
      </c>
      <c r="W21" t="s">
        <v>1098</v>
      </c>
      <c r="Z21" s="22">
        <v>32.917499999999997</v>
      </c>
      <c r="AA21" s="22">
        <v>-111.50409999999999</v>
      </c>
    </row>
    <row r="22" spans="1:27" x14ac:dyDescent="0.25">
      <c r="A22" s="22" t="s">
        <v>34</v>
      </c>
      <c r="B22" t="s">
        <v>1021</v>
      </c>
      <c r="C22" s="22">
        <v>56948</v>
      </c>
      <c r="D22" s="22" t="s">
        <v>1079</v>
      </c>
      <c r="E22" s="22">
        <v>2018</v>
      </c>
      <c r="F22" s="97">
        <v>212.06</v>
      </c>
      <c r="G22" s="97">
        <v>12</v>
      </c>
      <c r="H22" s="97">
        <v>7983.44</v>
      </c>
      <c r="I22" s="97">
        <v>2.3E-2</v>
      </c>
      <c r="J22" s="104">
        <f t="shared" si="0"/>
        <v>5.9133391407465731E-4</v>
      </c>
      <c r="K22" s="104">
        <v>2.6100000000000002E-2</v>
      </c>
      <c r="L22" s="97">
        <v>0.434</v>
      </c>
      <c r="M22" s="97">
        <v>4623.4350000000004</v>
      </c>
      <c r="N22" s="97">
        <v>77790.228000000003</v>
      </c>
      <c r="O22" t="s">
        <v>855</v>
      </c>
      <c r="P22" t="s">
        <v>1464</v>
      </c>
      <c r="Q22" t="s">
        <v>1464</v>
      </c>
      <c r="R22" t="s">
        <v>1072</v>
      </c>
      <c r="S22" t="s">
        <v>510</v>
      </c>
      <c r="T22" t="s">
        <v>475</v>
      </c>
      <c r="W22" t="s">
        <v>1098</v>
      </c>
      <c r="Z22" s="22">
        <v>32.917499999999997</v>
      </c>
      <c r="AA22" s="22">
        <v>-111.50409999999999</v>
      </c>
    </row>
    <row r="23" spans="1:27" x14ac:dyDescent="0.25">
      <c r="A23" s="22" t="s">
        <v>34</v>
      </c>
      <c r="B23" t="s">
        <v>1021</v>
      </c>
      <c r="C23" s="22">
        <v>56948</v>
      </c>
      <c r="D23" s="22" t="s">
        <v>1125</v>
      </c>
      <c r="E23" s="22">
        <v>2018</v>
      </c>
      <c r="F23" s="97">
        <v>223.87</v>
      </c>
      <c r="G23" s="97">
        <v>12</v>
      </c>
      <c r="H23" s="97">
        <v>8396.51</v>
      </c>
      <c r="I23" s="97">
        <v>2.5000000000000001E-2</v>
      </c>
      <c r="J23" s="104">
        <f t="shared" si="0"/>
        <v>6.0648878714432994E-4</v>
      </c>
      <c r="K23" s="104">
        <v>2.9100000000000001E-2</v>
      </c>
      <c r="L23" s="97">
        <v>0.52300000000000002</v>
      </c>
      <c r="M23" s="97">
        <v>4899.1220000000003</v>
      </c>
      <c r="N23" s="97">
        <v>82441.755000000005</v>
      </c>
      <c r="O23" t="s">
        <v>855</v>
      </c>
      <c r="P23" t="s">
        <v>1464</v>
      </c>
      <c r="Q23" t="s">
        <v>1464</v>
      </c>
      <c r="R23" t="s">
        <v>1072</v>
      </c>
      <c r="S23" t="s">
        <v>510</v>
      </c>
      <c r="T23" t="s">
        <v>475</v>
      </c>
      <c r="W23" t="s">
        <v>1098</v>
      </c>
      <c r="Z23" s="22">
        <v>32.917499999999997</v>
      </c>
      <c r="AA23" s="22">
        <v>-111.50409999999999</v>
      </c>
    </row>
    <row r="24" spans="1:27" x14ac:dyDescent="0.25">
      <c r="A24" s="22" t="s">
        <v>34</v>
      </c>
      <c r="B24" t="s">
        <v>1021</v>
      </c>
      <c r="C24" s="22">
        <v>56948</v>
      </c>
      <c r="D24" s="22" t="s">
        <v>1273</v>
      </c>
      <c r="E24" s="22">
        <v>2018</v>
      </c>
      <c r="F24" s="97">
        <v>308.58999999999997</v>
      </c>
      <c r="G24" s="97">
        <v>12</v>
      </c>
      <c r="H24" s="97">
        <v>11367.75</v>
      </c>
      <c r="I24" s="97">
        <v>3.3000000000000002E-2</v>
      </c>
      <c r="J24" s="104">
        <f t="shared" si="0"/>
        <v>5.9420700567718878E-4</v>
      </c>
      <c r="K24" s="104">
        <v>3.04E-2</v>
      </c>
      <c r="L24" s="97">
        <v>0.77600000000000002</v>
      </c>
      <c r="M24" s="97">
        <v>6601.509</v>
      </c>
      <c r="N24" s="97">
        <v>111072.40300000001</v>
      </c>
      <c r="O24" t="s">
        <v>855</v>
      </c>
      <c r="P24" t="s">
        <v>1464</v>
      </c>
      <c r="Q24" t="s">
        <v>1464</v>
      </c>
      <c r="R24" t="s">
        <v>1072</v>
      </c>
      <c r="S24" t="s">
        <v>510</v>
      </c>
      <c r="T24" t="s">
        <v>475</v>
      </c>
      <c r="W24" t="s">
        <v>1098</v>
      </c>
      <c r="Z24" s="22">
        <v>32.917499999999997</v>
      </c>
      <c r="AA24" s="22">
        <v>-111.50409999999999</v>
      </c>
    </row>
    <row r="25" spans="1:27" x14ac:dyDescent="0.25">
      <c r="A25" s="22" t="s">
        <v>34</v>
      </c>
      <c r="B25" t="s">
        <v>1021</v>
      </c>
      <c r="C25" s="22">
        <v>56948</v>
      </c>
      <c r="D25" s="22" t="s">
        <v>1272</v>
      </c>
      <c r="E25" s="22">
        <v>2018</v>
      </c>
      <c r="F25" s="97">
        <v>398.16</v>
      </c>
      <c r="G25" s="97">
        <v>12</v>
      </c>
      <c r="H25" s="97">
        <v>14335.69</v>
      </c>
      <c r="I25" s="97">
        <v>4.2999999999999997E-2</v>
      </c>
      <c r="J25" s="104">
        <f t="shared" si="0"/>
        <v>6.059690701408142E-4</v>
      </c>
      <c r="K25" s="104">
        <v>2.7300000000000001E-2</v>
      </c>
      <c r="L25" s="97">
        <v>1.119</v>
      </c>
      <c r="M25" s="97">
        <v>8435.6939999999995</v>
      </c>
      <c r="N25" s="97">
        <v>141921.435</v>
      </c>
      <c r="O25" t="s">
        <v>855</v>
      </c>
      <c r="P25" t="s">
        <v>1464</v>
      </c>
      <c r="Q25" t="s">
        <v>1464</v>
      </c>
      <c r="R25" t="s">
        <v>1072</v>
      </c>
      <c r="S25" t="s">
        <v>510</v>
      </c>
      <c r="T25" t="s">
        <v>475</v>
      </c>
      <c r="W25" t="s">
        <v>1098</v>
      </c>
      <c r="Z25" s="22">
        <v>32.917499999999997</v>
      </c>
      <c r="AA25" s="22">
        <v>-111.50409999999999</v>
      </c>
    </row>
    <row r="26" spans="1:27" x14ac:dyDescent="0.25">
      <c r="A26" s="22" t="s">
        <v>34</v>
      </c>
      <c r="B26" t="s">
        <v>1021</v>
      </c>
      <c r="C26" s="22">
        <v>56948</v>
      </c>
      <c r="D26" s="22" t="s">
        <v>1271</v>
      </c>
      <c r="E26" s="22">
        <v>2018</v>
      </c>
      <c r="F26" s="97">
        <v>164.22</v>
      </c>
      <c r="G26" s="97">
        <v>12</v>
      </c>
      <c r="H26" s="97">
        <v>6029.62</v>
      </c>
      <c r="I26" s="97">
        <v>1.7999999999999999E-2</v>
      </c>
      <c r="J26" s="104">
        <f t="shared" si="0"/>
        <v>6.074542636295146E-4</v>
      </c>
      <c r="K26" s="104">
        <v>3.0499999999999999E-2</v>
      </c>
      <c r="L26" s="97">
        <v>0.442</v>
      </c>
      <c r="M26" s="97">
        <v>3522.174</v>
      </c>
      <c r="N26" s="97">
        <v>59263.720999999998</v>
      </c>
      <c r="O26" t="s">
        <v>855</v>
      </c>
      <c r="P26" t="s">
        <v>1464</v>
      </c>
      <c r="Q26" t="s">
        <v>1464</v>
      </c>
      <c r="R26" t="s">
        <v>1072</v>
      </c>
      <c r="S26" t="s">
        <v>510</v>
      </c>
      <c r="T26" t="s">
        <v>475</v>
      </c>
      <c r="W26" t="s">
        <v>1098</v>
      </c>
      <c r="Z26" s="22">
        <v>32.917499999999997</v>
      </c>
      <c r="AA26" s="22">
        <v>-111.50409999999999</v>
      </c>
    </row>
    <row r="27" spans="1:27" x14ac:dyDescent="0.25">
      <c r="A27" s="22" t="s">
        <v>34</v>
      </c>
      <c r="B27" t="s">
        <v>1021</v>
      </c>
      <c r="C27" s="22">
        <v>56948</v>
      </c>
      <c r="D27" s="22" t="s">
        <v>1269</v>
      </c>
      <c r="E27" s="22">
        <v>2018</v>
      </c>
      <c r="F27" s="97">
        <v>389.95</v>
      </c>
      <c r="G27" s="97">
        <v>12</v>
      </c>
      <c r="H27" s="97">
        <v>13878.12</v>
      </c>
      <c r="I27" s="97">
        <v>4.1000000000000002E-2</v>
      </c>
      <c r="J27" s="104">
        <f t="shared" si="0"/>
        <v>5.9354056749166438E-4</v>
      </c>
      <c r="K27" s="104">
        <v>2.9600000000000001E-2</v>
      </c>
      <c r="L27" s="97">
        <v>1.0569999999999999</v>
      </c>
      <c r="M27" s="97">
        <v>8210.98</v>
      </c>
      <c r="N27" s="97">
        <v>138153.99400000001</v>
      </c>
      <c r="O27" t="s">
        <v>855</v>
      </c>
      <c r="P27" t="s">
        <v>1464</v>
      </c>
      <c r="Q27" t="s">
        <v>1464</v>
      </c>
      <c r="R27" t="s">
        <v>1072</v>
      </c>
      <c r="S27" t="s">
        <v>510</v>
      </c>
      <c r="T27" t="s">
        <v>475</v>
      </c>
      <c r="W27" t="s">
        <v>1098</v>
      </c>
      <c r="Z27" s="22">
        <v>32.917499999999997</v>
      </c>
      <c r="AA27" s="22">
        <v>-111.50409999999999</v>
      </c>
    </row>
    <row r="28" spans="1:27" x14ac:dyDescent="0.25">
      <c r="A28" s="22" t="s">
        <v>34</v>
      </c>
      <c r="B28" t="s">
        <v>1021</v>
      </c>
      <c r="C28" s="22">
        <v>56948</v>
      </c>
      <c r="D28" s="22" t="s">
        <v>1436</v>
      </c>
      <c r="E28" s="22">
        <v>2018</v>
      </c>
      <c r="F28" s="97">
        <v>472.28</v>
      </c>
      <c r="G28" s="97">
        <v>12</v>
      </c>
      <c r="H28" s="97">
        <v>16653.14</v>
      </c>
      <c r="I28" s="97">
        <v>4.9000000000000002E-2</v>
      </c>
      <c r="J28" s="104">
        <f t="shared" si="0"/>
        <v>6.0221133970343472E-4</v>
      </c>
      <c r="K28" s="104">
        <v>2.76E-2</v>
      </c>
      <c r="L28" s="97">
        <v>1.095</v>
      </c>
      <c r="M28" s="97">
        <v>9670.991</v>
      </c>
      <c r="N28" s="97">
        <v>162733.568</v>
      </c>
      <c r="O28" t="s">
        <v>855</v>
      </c>
      <c r="P28" t="s">
        <v>1464</v>
      </c>
      <c r="Q28" t="s">
        <v>1464</v>
      </c>
      <c r="R28" t="s">
        <v>1072</v>
      </c>
      <c r="S28" t="s">
        <v>510</v>
      </c>
      <c r="T28" t="s">
        <v>475</v>
      </c>
      <c r="W28" t="s">
        <v>1098</v>
      </c>
      <c r="Z28" s="22">
        <v>32.917499999999997</v>
      </c>
      <c r="AA28" s="22">
        <v>-111.50409999999999</v>
      </c>
    </row>
    <row r="29" spans="1:27" x14ac:dyDescent="0.25">
      <c r="A29" s="22" t="s">
        <v>34</v>
      </c>
      <c r="B29" t="s">
        <v>1021</v>
      </c>
      <c r="C29" s="22">
        <v>56948</v>
      </c>
      <c r="D29" s="22" t="s">
        <v>1435</v>
      </c>
      <c r="E29" s="22">
        <v>2018</v>
      </c>
      <c r="F29" s="97">
        <v>554.03</v>
      </c>
      <c r="G29" s="97">
        <v>12</v>
      </c>
      <c r="H29" s="97">
        <v>19634.02</v>
      </c>
      <c r="I29" s="97">
        <v>5.8000000000000003E-2</v>
      </c>
      <c r="J29" s="104">
        <f t="shared" si="0"/>
        <v>6.0174795018321696E-4</v>
      </c>
      <c r="K29" s="104">
        <v>2.7699999999999999E-2</v>
      </c>
      <c r="L29" s="97">
        <v>1.4</v>
      </c>
      <c r="M29" s="97">
        <v>11455.694</v>
      </c>
      <c r="N29" s="97">
        <v>192771.74100000001</v>
      </c>
      <c r="O29" t="s">
        <v>855</v>
      </c>
      <c r="P29" t="s">
        <v>1464</v>
      </c>
      <c r="Q29" t="s">
        <v>1464</v>
      </c>
      <c r="R29" t="s">
        <v>1072</v>
      </c>
      <c r="S29" t="s">
        <v>510</v>
      </c>
      <c r="T29" t="s">
        <v>475</v>
      </c>
      <c r="W29" t="s">
        <v>1098</v>
      </c>
      <c r="Z29" s="22">
        <v>32.917499999999997</v>
      </c>
      <c r="AA29" s="22">
        <v>-111.50409999999999</v>
      </c>
    </row>
    <row r="30" spans="1:27" x14ac:dyDescent="0.25">
      <c r="A30" s="22" t="s">
        <v>34</v>
      </c>
      <c r="B30" t="s">
        <v>1021</v>
      </c>
      <c r="C30" s="22">
        <v>56948</v>
      </c>
      <c r="D30" s="22" t="s">
        <v>1466</v>
      </c>
      <c r="E30" s="22">
        <v>2018</v>
      </c>
      <c r="F30" s="97">
        <v>722.17</v>
      </c>
      <c r="G30" s="97">
        <v>12</v>
      </c>
      <c r="H30" s="97">
        <v>25792.53</v>
      </c>
      <c r="I30" s="97">
        <v>7.6999999999999999E-2</v>
      </c>
      <c r="J30" s="104">
        <f t="shared" si="0"/>
        <v>6.0188981755754259E-4</v>
      </c>
      <c r="K30" s="104">
        <v>2.5100000000000001E-2</v>
      </c>
      <c r="L30" s="97">
        <v>1.6439999999999999</v>
      </c>
      <c r="M30" s="97">
        <v>15206.223</v>
      </c>
      <c r="N30" s="97">
        <v>255860.783</v>
      </c>
      <c r="O30" t="s">
        <v>855</v>
      </c>
      <c r="P30" t="s">
        <v>1464</v>
      </c>
      <c r="Q30" t="s">
        <v>1464</v>
      </c>
      <c r="R30" t="s">
        <v>1072</v>
      </c>
      <c r="S30" t="s">
        <v>510</v>
      </c>
      <c r="T30" t="s">
        <v>475</v>
      </c>
      <c r="W30" t="s">
        <v>1098</v>
      </c>
      <c r="Z30" s="22">
        <v>32.917499999999997</v>
      </c>
      <c r="AA30" s="22">
        <v>-111.50409999999999</v>
      </c>
    </row>
    <row r="31" spans="1:27" x14ac:dyDescent="0.25">
      <c r="A31" s="22" t="s">
        <v>34</v>
      </c>
      <c r="B31" t="s">
        <v>1021</v>
      </c>
      <c r="C31" s="22">
        <v>56948</v>
      </c>
      <c r="D31" s="22" t="s">
        <v>1465</v>
      </c>
      <c r="E31" s="22">
        <v>2018</v>
      </c>
      <c r="F31" s="97">
        <v>636.54999999999995</v>
      </c>
      <c r="G31" s="97">
        <v>12</v>
      </c>
      <c r="H31" s="97">
        <v>22310.799999999999</v>
      </c>
      <c r="I31" s="97">
        <v>6.5000000000000002E-2</v>
      </c>
      <c r="J31" s="104">
        <f t="shared" si="0"/>
        <v>6.0028182862449718E-4</v>
      </c>
      <c r="K31" s="104">
        <v>2.5499999999999998E-2</v>
      </c>
      <c r="L31" s="97">
        <v>1.37</v>
      </c>
      <c r="M31" s="97">
        <v>12870.057000000001</v>
      </c>
      <c r="N31" s="97">
        <v>216564.943</v>
      </c>
      <c r="O31" t="s">
        <v>855</v>
      </c>
      <c r="P31" t="s">
        <v>1464</v>
      </c>
      <c r="Q31" t="s">
        <v>1464</v>
      </c>
      <c r="R31" t="s">
        <v>1072</v>
      </c>
      <c r="S31" t="s">
        <v>510</v>
      </c>
      <c r="T31" t="s">
        <v>475</v>
      </c>
      <c r="W31" t="s">
        <v>1098</v>
      </c>
      <c r="Z31" s="22">
        <v>32.917499999999997</v>
      </c>
      <c r="AA31" s="22">
        <v>-111.50409999999999</v>
      </c>
    </row>
    <row r="32" spans="1:27" x14ac:dyDescent="0.25">
      <c r="A32" s="22" t="s">
        <v>34</v>
      </c>
      <c r="B32" t="s">
        <v>619</v>
      </c>
      <c r="C32" s="22">
        <v>6177</v>
      </c>
      <c r="D32" s="22" t="s">
        <v>618</v>
      </c>
      <c r="E32" s="22">
        <v>2018</v>
      </c>
      <c r="F32" s="97">
        <v>6137.98</v>
      </c>
      <c r="G32" s="97">
        <v>12</v>
      </c>
      <c r="H32" s="97">
        <v>1791472.09</v>
      </c>
      <c r="I32" s="97">
        <v>68.084999999999994</v>
      </c>
      <c r="J32" s="104">
        <f t="shared" si="0"/>
        <v>7.0813549002422928E-3</v>
      </c>
      <c r="K32" s="104">
        <v>0.28499999999999998</v>
      </c>
      <c r="L32" s="97">
        <v>2804.069</v>
      </c>
      <c r="M32" s="97">
        <v>2016774.77</v>
      </c>
      <c r="N32" s="97">
        <v>19229370.921</v>
      </c>
      <c r="O32" t="s">
        <v>31</v>
      </c>
      <c r="P32" t="s">
        <v>524</v>
      </c>
      <c r="Q32" t="s">
        <v>524</v>
      </c>
      <c r="R32" t="s">
        <v>1072</v>
      </c>
      <c r="S32" t="s">
        <v>521</v>
      </c>
      <c r="T32" t="s">
        <v>536</v>
      </c>
      <c r="U32" t="s">
        <v>486</v>
      </c>
      <c r="V32" t="s">
        <v>570</v>
      </c>
      <c r="W32" t="s">
        <v>485</v>
      </c>
      <c r="X32" t="s">
        <v>546</v>
      </c>
      <c r="Z32" s="22">
        <v>34.577800000000003</v>
      </c>
      <c r="AA32" s="22">
        <v>-109.2717</v>
      </c>
    </row>
    <row r="33" spans="1:27" x14ac:dyDescent="0.25">
      <c r="A33" s="22" t="s">
        <v>34</v>
      </c>
      <c r="B33" t="s">
        <v>619</v>
      </c>
      <c r="C33" s="22">
        <v>6177</v>
      </c>
      <c r="D33" s="22" t="s">
        <v>689</v>
      </c>
      <c r="E33" s="22">
        <v>2018</v>
      </c>
      <c r="F33" s="97">
        <v>7908.61</v>
      </c>
      <c r="G33" s="97">
        <v>12</v>
      </c>
      <c r="H33" s="97">
        <v>2343499.67</v>
      </c>
      <c r="I33" s="97">
        <v>68.632999999999996</v>
      </c>
      <c r="J33" s="104">
        <f t="shared" si="0"/>
        <v>5.6073698206742448E-3</v>
      </c>
      <c r="K33" s="104">
        <v>5.4800000000000001E-2</v>
      </c>
      <c r="L33" s="97">
        <v>669.20699999999999</v>
      </c>
      <c r="M33" s="97">
        <v>2567410.875</v>
      </c>
      <c r="N33" s="97">
        <v>24479569.636</v>
      </c>
      <c r="O33" t="s">
        <v>31</v>
      </c>
      <c r="P33" t="s">
        <v>524</v>
      </c>
      <c r="Q33" t="s">
        <v>524</v>
      </c>
      <c r="R33" t="s">
        <v>1072</v>
      </c>
      <c r="S33" t="s">
        <v>521</v>
      </c>
      <c r="T33" t="s">
        <v>536</v>
      </c>
      <c r="U33" t="s">
        <v>486</v>
      </c>
      <c r="V33" t="s">
        <v>570</v>
      </c>
      <c r="W33" t="s">
        <v>641</v>
      </c>
      <c r="X33" t="s">
        <v>546</v>
      </c>
      <c r="Z33" s="22">
        <v>34.577800000000003</v>
      </c>
      <c r="AA33" s="22">
        <v>-109.2717</v>
      </c>
    </row>
    <row r="34" spans="1:27" x14ac:dyDescent="0.25">
      <c r="A34" s="22" t="s">
        <v>34</v>
      </c>
      <c r="B34" t="s">
        <v>1012</v>
      </c>
      <c r="C34" s="22">
        <v>124</v>
      </c>
      <c r="D34" s="22" t="s">
        <v>516</v>
      </c>
      <c r="E34" s="22">
        <v>2018</v>
      </c>
      <c r="F34" s="97">
        <v>123.88</v>
      </c>
      <c r="G34" s="97">
        <v>12</v>
      </c>
      <c r="H34" s="97">
        <v>5711.77</v>
      </c>
      <c r="I34" s="97">
        <v>0.13800000000000001</v>
      </c>
      <c r="J34" s="104">
        <f t="shared" si="0"/>
        <v>3.5095129608538876E-3</v>
      </c>
      <c r="K34" s="104">
        <v>4.53E-2</v>
      </c>
      <c r="L34" s="97">
        <v>1.284</v>
      </c>
      <c r="M34" s="97">
        <v>4673.5309999999999</v>
      </c>
      <c r="N34" s="97">
        <v>78643.391000000003</v>
      </c>
      <c r="O34" t="s">
        <v>530</v>
      </c>
      <c r="P34" t="s">
        <v>529</v>
      </c>
      <c r="Q34" t="s">
        <v>529</v>
      </c>
      <c r="R34" t="s">
        <v>1072</v>
      </c>
      <c r="S34" t="s">
        <v>510</v>
      </c>
      <c r="T34" t="s">
        <v>526</v>
      </c>
      <c r="W34" t="s">
        <v>508</v>
      </c>
      <c r="Z34" s="22">
        <v>32.251100000000001</v>
      </c>
      <c r="AA34" s="22">
        <v>-110.9889</v>
      </c>
    </row>
    <row r="35" spans="1:27" x14ac:dyDescent="0.25">
      <c r="A35" s="22" t="s">
        <v>34</v>
      </c>
      <c r="B35" t="s">
        <v>1007</v>
      </c>
      <c r="C35" s="22">
        <v>55129</v>
      </c>
      <c r="D35" s="22" t="s">
        <v>1463</v>
      </c>
      <c r="E35" s="22">
        <v>2018</v>
      </c>
      <c r="F35" s="97">
        <v>5051.04</v>
      </c>
      <c r="G35" s="97">
        <v>12</v>
      </c>
      <c r="H35" s="97">
        <v>1208820.3</v>
      </c>
      <c r="I35" s="97">
        <v>2.8050000000000002</v>
      </c>
      <c r="J35" s="104">
        <f t="shared" si="0"/>
        <v>6.0005305604944798E-4</v>
      </c>
      <c r="K35" s="104">
        <v>1.24E-2</v>
      </c>
      <c r="L35" s="97">
        <v>52.518000000000001</v>
      </c>
      <c r="M35" s="97">
        <v>555608.45400000003</v>
      </c>
      <c r="N35" s="97">
        <v>9349173.2829999998</v>
      </c>
      <c r="O35" t="s">
        <v>855</v>
      </c>
      <c r="P35" t="s">
        <v>524</v>
      </c>
      <c r="Q35" t="s">
        <v>524</v>
      </c>
      <c r="R35" t="s">
        <v>1072</v>
      </c>
      <c r="S35" t="s">
        <v>476</v>
      </c>
      <c r="T35" t="s">
        <v>475</v>
      </c>
      <c r="W35" t="s">
        <v>509</v>
      </c>
      <c r="Z35" s="22">
        <v>32.904200000000003</v>
      </c>
      <c r="AA35" s="22">
        <v>-111.7889</v>
      </c>
    </row>
    <row r="36" spans="1:27" x14ac:dyDescent="0.25">
      <c r="A36" s="22" t="s">
        <v>34</v>
      </c>
      <c r="B36" t="s">
        <v>1007</v>
      </c>
      <c r="C36" s="22">
        <v>55129</v>
      </c>
      <c r="D36" s="22" t="s">
        <v>1462</v>
      </c>
      <c r="E36" s="22">
        <v>2018</v>
      </c>
      <c r="F36" s="97">
        <v>4772.3500000000004</v>
      </c>
      <c r="G36" s="97">
        <v>12</v>
      </c>
      <c r="H36" s="97">
        <v>1180234.6399999999</v>
      </c>
      <c r="I36" s="97">
        <v>2.7320000000000002</v>
      </c>
      <c r="J36" s="104">
        <f t="shared" si="0"/>
        <v>6.0012769241138549E-4</v>
      </c>
      <c r="K36" s="104">
        <v>1.2E-2</v>
      </c>
      <c r="L36" s="97">
        <v>47.213999999999999</v>
      </c>
      <c r="M36" s="97">
        <v>541082.12699999998</v>
      </c>
      <c r="N36" s="97">
        <v>9104728.9920000006</v>
      </c>
      <c r="O36" t="s">
        <v>855</v>
      </c>
      <c r="P36" t="s">
        <v>524</v>
      </c>
      <c r="Q36" t="s">
        <v>524</v>
      </c>
      <c r="R36" t="s">
        <v>1072</v>
      </c>
      <c r="S36" t="s">
        <v>476</v>
      </c>
      <c r="T36" t="s">
        <v>475</v>
      </c>
      <c r="W36" t="s">
        <v>509</v>
      </c>
      <c r="Z36" s="22">
        <v>32.904200000000003</v>
      </c>
      <c r="AA36" s="22">
        <v>-111.7889</v>
      </c>
    </row>
    <row r="37" spans="1:27" x14ac:dyDescent="0.25">
      <c r="A37" s="22" t="s">
        <v>34</v>
      </c>
      <c r="B37" t="s">
        <v>989</v>
      </c>
      <c r="C37" s="22">
        <v>55306</v>
      </c>
      <c r="D37" s="22" t="s">
        <v>1461</v>
      </c>
      <c r="E37" s="22">
        <v>2018</v>
      </c>
      <c r="F37" s="97">
        <v>3477.45</v>
      </c>
      <c r="G37" s="97">
        <v>12</v>
      </c>
      <c r="H37" s="97">
        <v>827356.32</v>
      </c>
      <c r="I37" s="97">
        <v>1.766</v>
      </c>
      <c r="J37" s="104">
        <f t="shared" si="0"/>
        <v>6.0014165558770391E-4</v>
      </c>
      <c r="K37" s="104">
        <v>1.14E-2</v>
      </c>
      <c r="L37" s="97">
        <v>27.433</v>
      </c>
      <c r="M37" s="97">
        <v>349749.55300000001</v>
      </c>
      <c r="N37" s="97">
        <v>5885277.1960000005</v>
      </c>
      <c r="O37" t="s">
        <v>317</v>
      </c>
      <c r="P37" t="s">
        <v>1457</v>
      </c>
      <c r="Q37" t="s">
        <v>1309</v>
      </c>
      <c r="R37" t="s">
        <v>1072</v>
      </c>
      <c r="S37" t="s">
        <v>476</v>
      </c>
      <c r="T37" t="s">
        <v>475</v>
      </c>
      <c r="W37" t="s">
        <v>499</v>
      </c>
      <c r="Z37" s="22">
        <v>32.976100000000002</v>
      </c>
      <c r="AA37" s="22">
        <v>-112.694</v>
      </c>
    </row>
    <row r="38" spans="1:27" x14ac:dyDescent="0.25">
      <c r="A38" s="22" t="s">
        <v>34</v>
      </c>
      <c r="B38" t="s">
        <v>989</v>
      </c>
      <c r="C38" s="22">
        <v>55306</v>
      </c>
      <c r="D38" s="22" t="s">
        <v>1460</v>
      </c>
      <c r="E38" s="22">
        <v>2018</v>
      </c>
      <c r="F38" s="97">
        <v>3415.35</v>
      </c>
      <c r="G38" s="97">
        <v>12</v>
      </c>
      <c r="H38" s="97">
        <v>806591.58</v>
      </c>
      <c r="I38" s="97">
        <v>1.7290000000000001</v>
      </c>
      <c r="J38" s="104">
        <f t="shared" si="0"/>
        <v>6.0020101617232647E-4</v>
      </c>
      <c r="K38" s="104">
        <v>1.6E-2</v>
      </c>
      <c r="L38" s="97">
        <v>38.478000000000002</v>
      </c>
      <c r="M38" s="97">
        <v>342386.55800000002</v>
      </c>
      <c r="N38" s="97">
        <v>5761403.108</v>
      </c>
      <c r="O38" t="s">
        <v>317</v>
      </c>
      <c r="P38" t="s">
        <v>1457</v>
      </c>
      <c r="Q38" t="s">
        <v>1309</v>
      </c>
      <c r="R38" t="s">
        <v>1072</v>
      </c>
      <c r="S38" t="s">
        <v>476</v>
      </c>
      <c r="T38" t="s">
        <v>475</v>
      </c>
      <c r="W38" t="s">
        <v>499</v>
      </c>
      <c r="Z38" s="22">
        <v>32.976100000000002</v>
      </c>
      <c r="AA38" s="22">
        <v>-112.694</v>
      </c>
    </row>
    <row r="39" spans="1:27" x14ac:dyDescent="0.25">
      <c r="A39" s="22" t="s">
        <v>34</v>
      </c>
      <c r="B39" t="s">
        <v>989</v>
      </c>
      <c r="C39" s="22">
        <v>55306</v>
      </c>
      <c r="D39" s="22" t="s">
        <v>1459</v>
      </c>
      <c r="E39" s="22">
        <v>2018</v>
      </c>
      <c r="F39" s="97">
        <v>4988.82</v>
      </c>
      <c r="G39" s="97">
        <v>12</v>
      </c>
      <c r="H39" s="97">
        <v>1175616.98</v>
      </c>
      <c r="I39" s="97">
        <v>2.508</v>
      </c>
      <c r="J39" s="104">
        <f t="shared" si="0"/>
        <v>6.0008245491831563E-4</v>
      </c>
      <c r="K39" s="104">
        <v>7.9000000000000008E-3</v>
      </c>
      <c r="L39" s="97">
        <v>30.323</v>
      </c>
      <c r="M39" s="97">
        <v>496756.98200000002</v>
      </c>
      <c r="N39" s="97">
        <v>8358851.2860000003</v>
      </c>
      <c r="O39" t="s">
        <v>317</v>
      </c>
      <c r="P39" t="s">
        <v>1457</v>
      </c>
      <c r="Q39" t="s">
        <v>1309</v>
      </c>
      <c r="R39" t="s">
        <v>1072</v>
      </c>
      <c r="S39" t="s">
        <v>476</v>
      </c>
      <c r="T39" t="s">
        <v>475</v>
      </c>
      <c r="W39" t="s">
        <v>499</v>
      </c>
      <c r="Z39" s="22">
        <v>32.976100000000002</v>
      </c>
      <c r="AA39" s="22">
        <v>-112.694</v>
      </c>
    </row>
    <row r="40" spans="1:27" x14ac:dyDescent="0.25">
      <c r="A40" s="22" t="s">
        <v>34</v>
      </c>
      <c r="B40" t="s">
        <v>989</v>
      </c>
      <c r="C40" s="22">
        <v>55306</v>
      </c>
      <c r="D40" s="22" t="s">
        <v>1458</v>
      </c>
      <c r="E40" s="22">
        <v>2018</v>
      </c>
      <c r="F40" s="97">
        <v>5097.09</v>
      </c>
      <c r="G40" s="97">
        <v>12</v>
      </c>
      <c r="H40" s="97">
        <v>1212634.55</v>
      </c>
      <c r="I40" s="97">
        <v>2.601</v>
      </c>
      <c r="J40" s="104">
        <f t="shared" si="0"/>
        <v>6.0009112331796584E-4</v>
      </c>
      <c r="K40" s="104">
        <v>8.0000000000000002E-3</v>
      </c>
      <c r="L40" s="97">
        <v>32.177999999999997</v>
      </c>
      <c r="M40" s="97">
        <v>515165.94</v>
      </c>
      <c r="N40" s="97">
        <v>8668683.4680000003</v>
      </c>
      <c r="O40" t="s">
        <v>317</v>
      </c>
      <c r="P40" t="s">
        <v>1457</v>
      </c>
      <c r="Q40" t="s">
        <v>1309</v>
      </c>
      <c r="R40" t="s">
        <v>1072</v>
      </c>
      <c r="S40" t="s">
        <v>476</v>
      </c>
      <c r="T40" t="s">
        <v>475</v>
      </c>
      <c r="W40" t="s">
        <v>499</v>
      </c>
      <c r="Z40" s="22">
        <v>32.976100000000002</v>
      </c>
      <c r="AA40" s="22">
        <v>-112.694</v>
      </c>
    </row>
    <row r="41" spans="1:27" x14ac:dyDescent="0.25">
      <c r="A41" s="22" t="s">
        <v>34</v>
      </c>
      <c r="B41" t="s">
        <v>989</v>
      </c>
      <c r="C41" s="22">
        <v>55306</v>
      </c>
      <c r="D41" s="22" t="s">
        <v>1456</v>
      </c>
      <c r="E41" s="22">
        <v>2018</v>
      </c>
      <c r="F41" s="97">
        <v>6869.75</v>
      </c>
      <c r="G41" s="97">
        <v>12</v>
      </c>
      <c r="H41" s="97">
        <v>1503370.48</v>
      </c>
      <c r="I41" s="97">
        <v>3.13</v>
      </c>
      <c r="J41" s="104">
        <f t="shared" si="0"/>
        <v>5.9997123711053512E-4</v>
      </c>
      <c r="K41" s="104">
        <v>7.6E-3</v>
      </c>
      <c r="L41" s="97">
        <v>37.314999999999998</v>
      </c>
      <c r="M41" s="97">
        <v>620063.36899999995</v>
      </c>
      <c r="N41" s="97">
        <v>10433833.512</v>
      </c>
      <c r="O41" t="s">
        <v>317</v>
      </c>
      <c r="P41" t="s">
        <v>1452</v>
      </c>
      <c r="Q41" t="s">
        <v>1309</v>
      </c>
      <c r="R41" t="s">
        <v>1072</v>
      </c>
      <c r="S41" t="s">
        <v>476</v>
      </c>
      <c r="T41" t="s">
        <v>475</v>
      </c>
      <c r="W41" t="s">
        <v>499</v>
      </c>
      <c r="Z41" s="22">
        <v>32.976100000000002</v>
      </c>
      <c r="AA41" s="22">
        <v>-112.694</v>
      </c>
    </row>
    <row r="42" spans="1:27" x14ac:dyDescent="0.25">
      <c r="A42" s="22" t="s">
        <v>34</v>
      </c>
      <c r="B42" t="s">
        <v>989</v>
      </c>
      <c r="C42" s="22">
        <v>55306</v>
      </c>
      <c r="D42" s="22" t="s">
        <v>1455</v>
      </c>
      <c r="E42" s="22">
        <v>2018</v>
      </c>
      <c r="F42" s="97">
        <v>6485.56</v>
      </c>
      <c r="G42" s="97">
        <v>12</v>
      </c>
      <c r="H42" s="97">
        <v>1429370.95</v>
      </c>
      <c r="I42" s="97">
        <v>2.9860000000000002</v>
      </c>
      <c r="J42" s="104">
        <f t="shared" si="0"/>
        <v>6.0004063026624819E-4</v>
      </c>
      <c r="K42" s="104">
        <v>8.5000000000000006E-3</v>
      </c>
      <c r="L42" s="97">
        <v>36.862000000000002</v>
      </c>
      <c r="M42" s="97">
        <v>591472.36899999995</v>
      </c>
      <c r="N42" s="97">
        <v>9952659.3680000007</v>
      </c>
      <c r="O42" t="s">
        <v>317</v>
      </c>
      <c r="P42" t="s">
        <v>1452</v>
      </c>
      <c r="Q42" t="s">
        <v>1309</v>
      </c>
      <c r="R42" t="s">
        <v>1072</v>
      </c>
      <c r="S42" t="s">
        <v>476</v>
      </c>
      <c r="T42" t="s">
        <v>475</v>
      </c>
      <c r="W42" t="s">
        <v>499</v>
      </c>
      <c r="Z42" s="22">
        <v>32.976100000000002</v>
      </c>
      <c r="AA42" s="22">
        <v>-112.694</v>
      </c>
    </row>
    <row r="43" spans="1:27" x14ac:dyDescent="0.25">
      <c r="A43" s="22" t="s">
        <v>34</v>
      </c>
      <c r="B43" t="s">
        <v>989</v>
      </c>
      <c r="C43" s="22">
        <v>55306</v>
      </c>
      <c r="D43" s="22" t="s">
        <v>1454</v>
      </c>
      <c r="E43" s="22">
        <v>2018</v>
      </c>
      <c r="F43" s="97">
        <v>5065.28</v>
      </c>
      <c r="G43" s="97">
        <v>12</v>
      </c>
      <c r="H43" s="97">
        <v>1195088.33</v>
      </c>
      <c r="I43" s="97">
        <v>2.5630000000000002</v>
      </c>
      <c r="J43" s="104">
        <f t="shared" si="0"/>
        <v>6.0004505621970381E-4</v>
      </c>
      <c r="K43" s="104">
        <v>1.32E-2</v>
      </c>
      <c r="L43" s="97">
        <v>40.012</v>
      </c>
      <c r="M43" s="97">
        <v>507683.13400000002</v>
      </c>
      <c r="N43" s="97">
        <v>8542691.8310000002</v>
      </c>
      <c r="O43" t="s">
        <v>317</v>
      </c>
      <c r="P43" t="s">
        <v>1452</v>
      </c>
      <c r="Q43" t="s">
        <v>1309</v>
      </c>
      <c r="R43" t="s">
        <v>1072</v>
      </c>
      <c r="S43" t="s">
        <v>476</v>
      </c>
      <c r="T43" t="s">
        <v>475</v>
      </c>
      <c r="W43" t="s">
        <v>499</v>
      </c>
      <c r="Z43" s="22">
        <v>32.976100000000002</v>
      </c>
      <c r="AA43" s="22">
        <v>-112.694</v>
      </c>
    </row>
    <row r="44" spans="1:27" x14ac:dyDescent="0.25">
      <c r="A44" s="22" t="s">
        <v>34</v>
      </c>
      <c r="B44" t="s">
        <v>989</v>
      </c>
      <c r="C44" s="22">
        <v>55306</v>
      </c>
      <c r="D44" s="22" t="s">
        <v>1453</v>
      </c>
      <c r="E44" s="22">
        <v>2018</v>
      </c>
      <c r="F44" s="97">
        <v>6198.06</v>
      </c>
      <c r="G44" s="97">
        <v>12</v>
      </c>
      <c r="H44" s="97">
        <v>1482082.07</v>
      </c>
      <c r="I44" s="97">
        <v>3.1720000000000002</v>
      </c>
      <c r="J44" s="104">
        <f t="shared" si="0"/>
        <v>6.0005345536102636E-4</v>
      </c>
      <c r="K44" s="104">
        <v>1.5800000000000002E-2</v>
      </c>
      <c r="L44" s="97">
        <v>62.994999999999997</v>
      </c>
      <c r="M44" s="97">
        <v>628302.76599999995</v>
      </c>
      <c r="N44" s="97">
        <v>10572391.414999999</v>
      </c>
      <c r="O44" t="s">
        <v>317</v>
      </c>
      <c r="P44" t="s">
        <v>1452</v>
      </c>
      <c r="Q44" t="s">
        <v>1309</v>
      </c>
      <c r="R44" t="s">
        <v>1072</v>
      </c>
      <c r="S44" t="s">
        <v>476</v>
      </c>
      <c r="T44" t="s">
        <v>475</v>
      </c>
      <c r="W44" t="s">
        <v>499</v>
      </c>
      <c r="Z44" s="22">
        <v>32.976100000000002</v>
      </c>
      <c r="AA44" s="22">
        <v>-112.694</v>
      </c>
    </row>
    <row r="45" spans="1:27" x14ac:dyDescent="0.25">
      <c r="A45" s="22" t="s">
        <v>34</v>
      </c>
      <c r="B45" t="s">
        <v>978</v>
      </c>
      <c r="C45" s="22">
        <v>55124</v>
      </c>
      <c r="D45" s="22" t="s">
        <v>1451</v>
      </c>
      <c r="E45" s="22">
        <v>2018</v>
      </c>
      <c r="F45" s="97">
        <v>5141.82</v>
      </c>
      <c r="G45" s="97">
        <v>12</v>
      </c>
      <c r="H45" s="97">
        <v>1154792.8700000001</v>
      </c>
      <c r="I45" s="97">
        <v>2.42</v>
      </c>
      <c r="J45" s="104">
        <f t="shared" si="0"/>
        <v>6.0014018228132652E-4</v>
      </c>
      <c r="K45" s="104">
        <v>1.49E-2</v>
      </c>
      <c r="L45" s="97">
        <v>45.017000000000003</v>
      </c>
      <c r="M45" s="97">
        <v>479274.55599999998</v>
      </c>
      <c r="N45" s="97">
        <v>8064782.4340000004</v>
      </c>
      <c r="O45" t="s">
        <v>859</v>
      </c>
      <c r="P45" t="s">
        <v>1449</v>
      </c>
      <c r="Q45" t="s">
        <v>1449</v>
      </c>
      <c r="R45" t="s">
        <v>1072</v>
      </c>
      <c r="S45" t="s">
        <v>476</v>
      </c>
      <c r="T45" t="s">
        <v>475</v>
      </c>
      <c r="W45" t="s">
        <v>499</v>
      </c>
      <c r="Z45" s="22">
        <v>35.051699999999997</v>
      </c>
      <c r="AA45" s="22">
        <v>-114.13339999999999</v>
      </c>
    </row>
    <row r="46" spans="1:27" x14ac:dyDescent="0.25">
      <c r="A46" s="22" t="s">
        <v>34</v>
      </c>
      <c r="B46" t="s">
        <v>978</v>
      </c>
      <c r="C46" s="22">
        <v>55124</v>
      </c>
      <c r="D46" s="22" t="s">
        <v>1450</v>
      </c>
      <c r="E46" s="22">
        <v>2018</v>
      </c>
      <c r="F46" s="97">
        <v>4439.04</v>
      </c>
      <c r="G46" s="97">
        <v>12</v>
      </c>
      <c r="H46" s="97">
        <v>986152.27</v>
      </c>
      <c r="I46" s="97">
        <v>2.0680000000000001</v>
      </c>
      <c r="J46" s="104">
        <f t="shared" si="0"/>
        <v>6.0009029406020539E-4</v>
      </c>
      <c r="K46" s="104">
        <v>1.49E-2</v>
      </c>
      <c r="L46" s="97">
        <v>37.741999999999997</v>
      </c>
      <c r="M46" s="97">
        <v>409600.89799999999</v>
      </c>
      <c r="N46" s="97">
        <v>6892296.1109999996</v>
      </c>
      <c r="O46" t="s">
        <v>859</v>
      </c>
      <c r="P46" t="s">
        <v>1449</v>
      </c>
      <c r="Q46" t="s">
        <v>1449</v>
      </c>
      <c r="R46" t="s">
        <v>1072</v>
      </c>
      <c r="S46" t="s">
        <v>476</v>
      </c>
      <c r="T46" t="s">
        <v>475</v>
      </c>
      <c r="W46" t="s">
        <v>499</v>
      </c>
      <c r="Z46" s="22">
        <v>35.051699999999997</v>
      </c>
      <c r="AA46" s="22">
        <v>-114.13339999999999</v>
      </c>
    </row>
    <row r="47" spans="1:27" x14ac:dyDescent="0.25">
      <c r="A47" s="22" t="s">
        <v>34</v>
      </c>
      <c r="B47" t="s">
        <v>473</v>
      </c>
      <c r="C47" s="22">
        <v>126</v>
      </c>
      <c r="D47" s="22">
        <v>1</v>
      </c>
      <c r="E47" s="22">
        <v>2018</v>
      </c>
      <c r="F47" s="97">
        <v>4834.96</v>
      </c>
      <c r="G47" s="97">
        <v>12</v>
      </c>
      <c r="H47" s="97">
        <v>220690.32</v>
      </c>
      <c r="I47" s="97">
        <v>4.3239999999999998</v>
      </c>
      <c r="J47" s="104">
        <f t="shared" si="0"/>
        <v>3.5000437521657936E-3</v>
      </c>
      <c r="K47" s="104">
        <v>0.1681</v>
      </c>
      <c r="L47" s="97">
        <v>214.34700000000001</v>
      </c>
      <c r="M47" s="97">
        <v>146840.50899999999</v>
      </c>
      <c r="N47" s="97">
        <v>2470826.2560000001</v>
      </c>
      <c r="O47" t="s">
        <v>530</v>
      </c>
      <c r="P47" t="s">
        <v>529</v>
      </c>
      <c r="Q47" t="s">
        <v>529</v>
      </c>
      <c r="R47" t="s">
        <v>1072</v>
      </c>
      <c r="S47" t="s">
        <v>491</v>
      </c>
      <c r="T47" t="s">
        <v>526</v>
      </c>
      <c r="U47" t="s">
        <v>531</v>
      </c>
      <c r="Z47" s="22">
        <v>32.159999999999997</v>
      </c>
      <c r="AA47" s="22">
        <v>-110.90470000000001</v>
      </c>
    </row>
    <row r="48" spans="1:27" x14ac:dyDescent="0.25">
      <c r="A48" s="22" t="s">
        <v>34</v>
      </c>
      <c r="B48" t="s">
        <v>473</v>
      </c>
      <c r="C48" s="22">
        <v>126</v>
      </c>
      <c r="D48" s="22">
        <v>2</v>
      </c>
      <c r="E48" s="22">
        <v>2018</v>
      </c>
      <c r="F48" s="97">
        <v>5236.2299999999996</v>
      </c>
      <c r="G48" s="97">
        <v>12</v>
      </c>
      <c r="H48" s="97">
        <v>253974.97</v>
      </c>
      <c r="I48" s="97">
        <v>4.8330000000000002</v>
      </c>
      <c r="J48" s="104">
        <f t="shared" si="0"/>
        <v>3.5004460586254469E-3</v>
      </c>
      <c r="K48" s="104">
        <v>0.22819999999999999</v>
      </c>
      <c r="L48" s="97">
        <v>342.5</v>
      </c>
      <c r="M48" s="97">
        <v>164102.00399999999</v>
      </c>
      <c r="N48" s="97">
        <v>2761362.3629999999</v>
      </c>
      <c r="O48" t="s">
        <v>530</v>
      </c>
      <c r="P48" t="s">
        <v>529</v>
      </c>
      <c r="Q48" t="s">
        <v>529</v>
      </c>
      <c r="R48" t="s">
        <v>1072</v>
      </c>
      <c r="S48" t="s">
        <v>491</v>
      </c>
      <c r="T48" t="s">
        <v>526</v>
      </c>
      <c r="U48" t="s">
        <v>531</v>
      </c>
      <c r="Z48" s="22">
        <v>32.159999999999997</v>
      </c>
      <c r="AA48" s="22">
        <v>-110.90470000000001</v>
      </c>
    </row>
    <row r="49" spans="1:27" x14ac:dyDescent="0.25">
      <c r="A49" s="22" t="s">
        <v>34</v>
      </c>
      <c r="B49" t="s">
        <v>473</v>
      </c>
      <c r="C49" s="22">
        <v>126</v>
      </c>
      <c r="D49" s="22">
        <v>3</v>
      </c>
      <c r="E49" s="22">
        <v>2018</v>
      </c>
      <c r="F49" s="97">
        <v>5473.78</v>
      </c>
      <c r="G49" s="97">
        <v>12</v>
      </c>
      <c r="H49" s="97">
        <v>330182.81</v>
      </c>
      <c r="I49" s="97">
        <v>6.3550000000000004</v>
      </c>
      <c r="J49" s="104">
        <f t="shared" si="0"/>
        <v>3.5002484983658552E-3</v>
      </c>
      <c r="K49" s="104">
        <v>0.20019999999999999</v>
      </c>
      <c r="L49" s="97">
        <v>392.19</v>
      </c>
      <c r="M49" s="97">
        <v>215791.59700000001</v>
      </c>
      <c r="N49" s="97">
        <v>3631170.76</v>
      </c>
      <c r="O49" t="s">
        <v>530</v>
      </c>
      <c r="P49" t="s">
        <v>529</v>
      </c>
      <c r="Q49" t="s">
        <v>529</v>
      </c>
      <c r="R49" t="s">
        <v>1072</v>
      </c>
      <c r="S49" t="s">
        <v>491</v>
      </c>
      <c r="T49" t="s">
        <v>526</v>
      </c>
      <c r="U49" t="s">
        <v>531</v>
      </c>
      <c r="Z49" s="22">
        <v>32.159999999999997</v>
      </c>
      <c r="AA49" s="22">
        <v>-110.90470000000001</v>
      </c>
    </row>
    <row r="50" spans="1:27" x14ac:dyDescent="0.25">
      <c r="A50" s="22" t="s">
        <v>34</v>
      </c>
      <c r="B50" t="s">
        <v>473</v>
      </c>
      <c r="C50" s="22">
        <v>126</v>
      </c>
      <c r="D50" s="22">
        <v>4</v>
      </c>
      <c r="E50" s="22">
        <v>2018</v>
      </c>
      <c r="F50" s="97">
        <v>7471.81</v>
      </c>
      <c r="G50" s="97">
        <v>12</v>
      </c>
      <c r="H50" s="97">
        <v>658907.34</v>
      </c>
      <c r="I50" s="97">
        <v>13.952999999999999</v>
      </c>
      <c r="J50" s="104">
        <f t="shared" si="0"/>
        <v>4.0056102974569069E-3</v>
      </c>
      <c r="K50" s="104">
        <v>0.16400000000000001</v>
      </c>
      <c r="L50" s="97">
        <v>580.84699999999998</v>
      </c>
      <c r="M50" s="97">
        <v>426973.74099999998</v>
      </c>
      <c r="N50" s="97">
        <v>6966728.6449999996</v>
      </c>
      <c r="O50" t="s">
        <v>530</v>
      </c>
      <c r="P50" t="s">
        <v>529</v>
      </c>
      <c r="Q50" t="s">
        <v>529</v>
      </c>
      <c r="R50" t="s">
        <v>1072</v>
      </c>
      <c r="S50" t="s">
        <v>482</v>
      </c>
      <c r="T50" t="s">
        <v>526</v>
      </c>
      <c r="U50" t="s">
        <v>525</v>
      </c>
      <c r="W50" t="s">
        <v>485</v>
      </c>
      <c r="Z50" s="22">
        <v>32.159999999999997</v>
      </c>
      <c r="AA50" s="22">
        <v>-110.90470000000001</v>
      </c>
    </row>
    <row r="51" spans="1:27" x14ac:dyDescent="0.25">
      <c r="A51" s="22" t="s">
        <v>34</v>
      </c>
      <c r="B51" t="s">
        <v>951</v>
      </c>
      <c r="C51" s="22">
        <v>147</v>
      </c>
      <c r="D51" s="22" t="s">
        <v>1448</v>
      </c>
      <c r="E51" s="22">
        <v>2018</v>
      </c>
      <c r="F51" s="97">
        <v>4264.33</v>
      </c>
      <c r="G51" s="97">
        <v>12</v>
      </c>
      <c r="H51" s="97">
        <v>874149.03</v>
      </c>
      <c r="I51" s="97">
        <v>1.8280000000000001</v>
      </c>
      <c r="J51" s="104">
        <f t="shared" si="0"/>
        <v>6.0017377476783145E-4</v>
      </c>
      <c r="K51" s="104">
        <v>1.77E-2</v>
      </c>
      <c r="L51" s="97">
        <v>33.83</v>
      </c>
      <c r="M51" s="97">
        <v>362015.77600000001</v>
      </c>
      <c r="N51" s="97">
        <v>6091569.0650000004</v>
      </c>
      <c r="O51" t="s">
        <v>317</v>
      </c>
      <c r="P51" t="s">
        <v>524</v>
      </c>
      <c r="Q51" t="s">
        <v>524</v>
      </c>
      <c r="R51" t="s">
        <v>1072</v>
      </c>
      <c r="S51" t="s">
        <v>476</v>
      </c>
      <c r="T51" t="s">
        <v>475</v>
      </c>
      <c r="W51" t="s">
        <v>499</v>
      </c>
      <c r="Z51" s="22">
        <v>33.354399999999998</v>
      </c>
      <c r="AA51" s="22">
        <v>-111.93640000000001</v>
      </c>
    </row>
    <row r="52" spans="1:27" x14ac:dyDescent="0.25">
      <c r="A52" s="22" t="s">
        <v>34</v>
      </c>
      <c r="B52" t="s">
        <v>922</v>
      </c>
      <c r="C52" s="22">
        <v>55481</v>
      </c>
      <c r="D52" s="22">
        <v>1</v>
      </c>
      <c r="E52" s="22">
        <v>2018</v>
      </c>
      <c r="F52" s="97">
        <v>4960.43</v>
      </c>
      <c r="G52" s="97">
        <v>12</v>
      </c>
      <c r="H52" s="97">
        <v>1234131.92</v>
      </c>
      <c r="I52" s="97">
        <v>2.6459999999999999</v>
      </c>
      <c r="J52" s="104">
        <f t="shared" si="0"/>
        <v>5.9993532486336354E-4</v>
      </c>
      <c r="K52" s="104">
        <v>1.55E-2</v>
      </c>
      <c r="L52" s="97">
        <v>44.857999999999997</v>
      </c>
      <c r="M52" s="97">
        <v>524220.94900000002</v>
      </c>
      <c r="N52" s="97">
        <v>8820950.8269999996</v>
      </c>
      <c r="O52" t="s">
        <v>317</v>
      </c>
      <c r="P52" t="s">
        <v>1447</v>
      </c>
      <c r="Q52" t="s">
        <v>1446</v>
      </c>
      <c r="R52" t="s">
        <v>1072</v>
      </c>
      <c r="S52" t="s">
        <v>476</v>
      </c>
      <c r="T52" t="s">
        <v>475</v>
      </c>
      <c r="W52" t="s">
        <v>499</v>
      </c>
      <c r="Z52" s="22">
        <v>33.345100000000002</v>
      </c>
      <c r="AA52" s="22">
        <v>-112.8638</v>
      </c>
    </row>
    <row r="53" spans="1:27" x14ac:dyDescent="0.25">
      <c r="A53" s="22" t="s">
        <v>34</v>
      </c>
      <c r="B53" t="s">
        <v>922</v>
      </c>
      <c r="C53" s="22">
        <v>55481</v>
      </c>
      <c r="D53" s="22">
        <v>2</v>
      </c>
      <c r="E53" s="22">
        <v>2018</v>
      </c>
      <c r="F53" s="97">
        <v>4826.68</v>
      </c>
      <c r="G53" s="97">
        <v>12</v>
      </c>
      <c r="H53" s="97">
        <v>1181952.79</v>
      </c>
      <c r="I53" s="97">
        <v>2.5489999999999999</v>
      </c>
      <c r="J53" s="104">
        <f t="shared" si="0"/>
        <v>5.99909085860892E-4</v>
      </c>
      <c r="K53" s="104">
        <v>1.4999999999999999E-2</v>
      </c>
      <c r="L53" s="97">
        <v>43.274999999999999</v>
      </c>
      <c r="M53" s="97">
        <v>505020.38299999997</v>
      </c>
      <c r="N53" s="97">
        <v>8497954.307</v>
      </c>
      <c r="O53" t="s">
        <v>317</v>
      </c>
      <c r="P53" t="s">
        <v>1447</v>
      </c>
      <c r="Q53" t="s">
        <v>1446</v>
      </c>
      <c r="R53" t="s">
        <v>1072</v>
      </c>
      <c r="S53" t="s">
        <v>476</v>
      </c>
      <c r="T53" t="s">
        <v>475</v>
      </c>
      <c r="W53" t="s">
        <v>499</v>
      </c>
      <c r="Z53" s="22">
        <v>33.345100000000002</v>
      </c>
      <c r="AA53" s="22">
        <v>-112.8638</v>
      </c>
    </row>
    <row r="54" spans="1:27" x14ac:dyDescent="0.25">
      <c r="A54" s="22" t="s">
        <v>34</v>
      </c>
      <c r="B54" t="s">
        <v>922</v>
      </c>
      <c r="C54" s="22">
        <v>55481</v>
      </c>
      <c r="D54" s="22">
        <v>5</v>
      </c>
      <c r="E54" s="22">
        <v>2018</v>
      </c>
      <c r="F54" s="97">
        <v>7215.59</v>
      </c>
      <c r="G54" s="97">
        <v>12</v>
      </c>
      <c r="H54" s="97">
        <v>1767653.8</v>
      </c>
      <c r="I54" s="97">
        <v>3.7679999999999998</v>
      </c>
      <c r="J54" s="104">
        <f t="shared" si="0"/>
        <v>5.9995269778996866E-4</v>
      </c>
      <c r="K54" s="104">
        <v>8.5000000000000006E-3</v>
      </c>
      <c r="L54" s="97">
        <v>51.249000000000002</v>
      </c>
      <c r="M54" s="97">
        <v>746479.897</v>
      </c>
      <c r="N54" s="97">
        <v>12560990.271</v>
      </c>
      <c r="O54" t="s">
        <v>317</v>
      </c>
      <c r="P54" t="s">
        <v>1447</v>
      </c>
      <c r="Q54" t="s">
        <v>1446</v>
      </c>
      <c r="R54" t="s">
        <v>1072</v>
      </c>
      <c r="S54" t="s">
        <v>476</v>
      </c>
      <c r="T54" t="s">
        <v>475</v>
      </c>
      <c r="W54" t="s">
        <v>499</v>
      </c>
      <c r="Z54" s="22">
        <v>33.345100000000002</v>
      </c>
      <c r="AA54" s="22">
        <v>-112.8638</v>
      </c>
    </row>
    <row r="55" spans="1:27" x14ac:dyDescent="0.25">
      <c r="A55" s="22" t="s">
        <v>34</v>
      </c>
      <c r="B55" t="s">
        <v>922</v>
      </c>
      <c r="C55" s="22">
        <v>55481</v>
      </c>
      <c r="D55" s="22">
        <v>6</v>
      </c>
      <c r="E55" s="22">
        <v>2018</v>
      </c>
      <c r="F55" s="97">
        <v>7201.22</v>
      </c>
      <c r="G55" s="97">
        <v>12</v>
      </c>
      <c r="H55" s="97">
        <v>1755358.57</v>
      </c>
      <c r="I55" s="97">
        <v>3.7189999999999999</v>
      </c>
      <c r="J55" s="104">
        <f t="shared" si="0"/>
        <v>6.0002014918966815E-4</v>
      </c>
      <c r="K55" s="104">
        <v>9.4999999999999998E-3</v>
      </c>
      <c r="L55" s="97">
        <v>54.734999999999999</v>
      </c>
      <c r="M55" s="97">
        <v>736688.95400000003</v>
      </c>
      <c r="N55" s="97">
        <v>12396250.376</v>
      </c>
      <c r="O55" t="s">
        <v>317</v>
      </c>
      <c r="P55" t="s">
        <v>1447</v>
      </c>
      <c r="Q55" t="s">
        <v>1446</v>
      </c>
      <c r="R55" t="s">
        <v>1072</v>
      </c>
      <c r="S55" t="s">
        <v>476</v>
      </c>
      <c r="T55" t="s">
        <v>475</v>
      </c>
      <c r="W55" t="s">
        <v>499</v>
      </c>
      <c r="Z55" s="22">
        <v>33.345100000000002</v>
      </c>
      <c r="AA55" s="22">
        <v>-112.8638</v>
      </c>
    </row>
    <row r="56" spans="1:27" x14ac:dyDescent="0.25">
      <c r="A56" s="22" t="s">
        <v>34</v>
      </c>
      <c r="B56" t="s">
        <v>781</v>
      </c>
      <c r="C56" s="22">
        <v>4941</v>
      </c>
      <c r="D56" s="22">
        <v>1</v>
      </c>
      <c r="E56" s="22">
        <v>2018</v>
      </c>
      <c r="F56" s="97">
        <v>8004.67</v>
      </c>
      <c r="G56" s="97">
        <v>12</v>
      </c>
      <c r="H56" s="97">
        <v>4731886.16</v>
      </c>
      <c r="I56" s="97">
        <v>1545.4469999999999</v>
      </c>
      <c r="J56" s="104">
        <f t="shared" si="0"/>
        <v>6.7057422487557708E-2</v>
      </c>
      <c r="K56" s="104">
        <v>0.19020000000000001</v>
      </c>
      <c r="L56" s="97">
        <v>4523.942</v>
      </c>
      <c r="M56" s="97">
        <v>4729162.6900000004</v>
      </c>
      <c r="N56" s="97">
        <v>46093241.961000003</v>
      </c>
      <c r="O56" t="s">
        <v>779</v>
      </c>
      <c r="P56" t="s">
        <v>778</v>
      </c>
      <c r="Q56" t="s">
        <v>524</v>
      </c>
      <c r="R56" t="s">
        <v>1072</v>
      </c>
      <c r="S56" t="s">
        <v>491</v>
      </c>
      <c r="T56" t="s">
        <v>536</v>
      </c>
      <c r="U56" t="s">
        <v>486</v>
      </c>
      <c r="V56" t="s">
        <v>570</v>
      </c>
      <c r="W56" t="s">
        <v>775</v>
      </c>
      <c r="X56" t="s">
        <v>546</v>
      </c>
      <c r="Z56" s="22">
        <v>36.904699999999998</v>
      </c>
      <c r="AA56" s="22">
        <v>-111.3886</v>
      </c>
    </row>
    <row r="57" spans="1:27" x14ac:dyDescent="0.25">
      <c r="A57" s="22" t="s">
        <v>34</v>
      </c>
      <c r="B57" t="s">
        <v>781</v>
      </c>
      <c r="C57" s="22">
        <v>4941</v>
      </c>
      <c r="D57" s="22">
        <v>2</v>
      </c>
      <c r="E57" s="22">
        <v>2018</v>
      </c>
      <c r="F57" s="97">
        <v>8120.78</v>
      </c>
      <c r="G57" s="97">
        <v>12</v>
      </c>
      <c r="H57" s="97">
        <v>4818597.2699999996</v>
      </c>
      <c r="I57" s="97">
        <v>2204.9769999999999</v>
      </c>
      <c r="J57" s="104">
        <f t="shared" si="0"/>
        <v>8.4300079795931168E-2</v>
      </c>
      <c r="K57" s="104">
        <v>0.17</v>
      </c>
      <c r="L57" s="97">
        <v>4569.7659999999996</v>
      </c>
      <c r="M57" s="97">
        <v>5367264.1140000001</v>
      </c>
      <c r="N57" s="97">
        <v>52312572.071999997</v>
      </c>
      <c r="O57" t="s">
        <v>779</v>
      </c>
      <c r="P57" t="s">
        <v>778</v>
      </c>
      <c r="Q57" t="s">
        <v>524</v>
      </c>
      <c r="R57" t="s">
        <v>1072</v>
      </c>
      <c r="S57" t="s">
        <v>491</v>
      </c>
      <c r="T57" t="s">
        <v>536</v>
      </c>
      <c r="U57" t="s">
        <v>486</v>
      </c>
      <c r="V57" t="s">
        <v>570</v>
      </c>
      <c r="W57" t="s">
        <v>775</v>
      </c>
      <c r="X57" t="s">
        <v>546</v>
      </c>
      <c r="Z57" s="22">
        <v>36.904699999999998</v>
      </c>
      <c r="AA57" s="22">
        <v>-111.3886</v>
      </c>
    </row>
    <row r="58" spans="1:27" x14ac:dyDescent="0.25">
      <c r="A58" s="22" t="s">
        <v>34</v>
      </c>
      <c r="B58" t="s">
        <v>781</v>
      </c>
      <c r="C58" s="22">
        <v>4941</v>
      </c>
      <c r="D58" s="22">
        <v>3</v>
      </c>
      <c r="E58" s="22">
        <v>2018</v>
      </c>
      <c r="F58" s="97">
        <v>8026.21</v>
      </c>
      <c r="G58" s="97">
        <v>12</v>
      </c>
      <c r="H58" s="97">
        <v>4800326.88</v>
      </c>
      <c r="I58" s="97">
        <v>1714.1379999999999</v>
      </c>
      <c r="J58" s="104">
        <f t="shared" si="0"/>
        <v>6.8073262200261525E-2</v>
      </c>
      <c r="K58" s="104">
        <v>0.17949999999999999</v>
      </c>
      <c r="L58" s="97">
        <v>4715.72</v>
      </c>
      <c r="M58" s="97">
        <v>5167092.6469999999</v>
      </c>
      <c r="N58" s="97">
        <v>50361564.719999999</v>
      </c>
      <c r="O58" t="s">
        <v>779</v>
      </c>
      <c r="P58" t="s">
        <v>778</v>
      </c>
      <c r="Q58" t="s">
        <v>524</v>
      </c>
      <c r="R58" t="s">
        <v>1072</v>
      </c>
      <c r="S58" t="s">
        <v>491</v>
      </c>
      <c r="T58" t="s">
        <v>536</v>
      </c>
      <c r="U58" t="s">
        <v>486</v>
      </c>
      <c r="V58" t="s">
        <v>570</v>
      </c>
      <c r="W58" t="s">
        <v>775</v>
      </c>
      <c r="X58" t="s">
        <v>546</v>
      </c>
      <c r="Z58" s="22">
        <v>36.904699999999998</v>
      </c>
      <c r="AA58" s="22">
        <v>-111.3886</v>
      </c>
    </row>
    <row r="59" spans="1:27" x14ac:dyDescent="0.25">
      <c r="A59" s="22" t="s">
        <v>34</v>
      </c>
      <c r="B59" t="s">
        <v>905</v>
      </c>
      <c r="C59" s="22">
        <v>55372</v>
      </c>
      <c r="D59" s="22" t="s">
        <v>1091</v>
      </c>
      <c r="E59" s="22">
        <v>2018</v>
      </c>
      <c r="F59" s="97">
        <v>7.81</v>
      </c>
      <c r="G59" s="97">
        <v>12</v>
      </c>
      <c r="H59" s="97">
        <v>893.34</v>
      </c>
      <c r="I59" s="97">
        <v>3.0000000000000001E-3</v>
      </c>
      <c r="J59" s="104">
        <f t="shared" si="0"/>
        <v>5.2533787762271654E-4</v>
      </c>
      <c r="K59" s="104">
        <v>5.4100000000000002E-2</v>
      </c>
      <c r="L59" s="97">
        <v>0.20599999999999999</v>
      </c>
      <c r="M59" s="97">
        <v>678.63800000000003</v>
      </c>
      <c r="N59" s="97">
        <v>11421.221</v>
      </c>
      <c r="O59" t="s">
        <v>317</v>
      </c>
      <c r="P59" t="s">
        <v>1445</v>
      </c>
      <c r="Q59" t="s">
        <v>1444</v>
      </c>
      <c r="R59" t="s">
        <v>1072</v>
      </c>
      <c r="S59" t="s">
        <v>476</v>
      </c>
      <c r="T59" t="s">
        <v>475</v>
      </c>
      <c r="W59" t="s">
        <v>499</v>
      </c>
      <c r="Z59" s="22">
        <v>33.475900000000003</v>
      </c>
      <c r="AA59" s="22">
        <v>-113.1133</v>
      </c>
    </row>
    <row r="60" spans="1:27" x14ac:dyDescent="0.25">
      <c r="A60" s="22" t="s">
        <v>34</v>
      </c>
      <c r="B60" t="s">
        <v>905</v>
      </c>
      <c r="C60" s="22">
        <v>55372</v>
      </c>
      <c r="D60" s="22" t="s">
        <v>1155</v>
      </c>
      <c r="E60" s="22">
        <v>2018</v>
      </c>
      <c r="F60" s="97">
        <v>7.47</v>
      </c>
      <c r="G60" s="97">
        <v>12</v>
      </c>
      <c r="H60" s="97">
        <v>879.37</v>
      </c>
      <c r="I60" s="97">
        <v>3.0000000000000001E-3</v>
      </c>
      <c r="J60" s="104">
        <f t="shared" si="0"/>
        <v>5.4688175769255273E-4</v>
      </c>
      <c r="K60" s="104">
        <v>7.7200000000000005E-2</v>
      </c>
      <c r="L60" s="97">
        <v>0.216</v>
      </c>
      <c r="M60" s="97">
        <v>652.03300000000002</v>
      </c>
      <c r="N60" s="97">
        <v>10971.293</v>
      </c>
      <c r="O60" t="s">
        <v>317</v>
      </c>
      <c r="P60" t="s">
        <v>1445</v>
      </c>
      <c r="Q60" t="s">
        <v>1444</v>
      </c>
      <c r="R60" t="s">
        <v>1072</v>
      </c>
      <c r="S60" t="s">
        <v>476</v>
      </c>
      <c r="T60" t="s">
        <v>475</v>
      </c>
      <c r="W60" t="s">
        <v>499</v>
      </c>
      <c r="Z60" s="22">
        <v>33.475900000000003</v>
      </c>
      <c r="AA60" s="22">
        <v>-113.1133</v>
      </c>
    </row>
    <row r="61" spans="1:27" x14ac:dyDescent="0.25">
      <c r="A61" s="22" t="s">
        <v>34</v>
      </c>
      <c r="B61" t="s">
        <v>905</v>
      </c>
      <c r="C61" s="22">
        <v>55372</v>
      </c>
      <c r="D61" s="22" t="s">
        <v>1320</v>
      </c>
      <c r="E61" s="22">
        <v>2018</v>
      </c>
      <c r="F61" s="97">
        <v>9.4600000000000009</v>
      </c>
      <c r="G61" s="97">
        <v>12</v>
      </c>
      <c r="H61" s="97">
        <v>1190.9000000000001</v>
      </c>
      <c r="I61" s="97">
        <v>4.0000000000000001E-3</v>
      </c>
      <c r="J61" s="104">
        <f t="shared" si="0"/>
        <v>5.5719028995625502E-4</v>
      </c>
      <c r="K61" s="104">
        <v>0.11119999999999999</v>
      </c>
      <c r="L61" s="97">
        <v>0.60499999999999998</v>
      </c>
      <c r="M61" s="97">
        <v>853.36400000000003</v>
      </c>
      <c r="N61" s="97">
        <v>14357.752</v>
      </c>
      <c r="O61" t="s">
        <v>317</v>
      </c>
      <c r="P61" t="s">
        <v>1445</v>
      </c>
      <c r="Q61" t="s">
        <v>1444</v>
      </c>
      <c r="R61" t="s">
        <v>1072</v>
      </c>
      <c r="S61" t="s">
        <v>476</v>
      </c>
      <c r="T61" t="s">
        <v>475</v>
      </c>
      <c r="W61" t="s">
        <v>499</v>
      </c>
      <c r="Z61" s="22">
        <v>33.475900000000003</v>
      </c>
      <c r="AA61" s="22">
        <v>-113.1133</v>
      </c>
    </row>
    <row r="62" spans="1:27" x14ac:dyDescent="0.25">
      <c r="A62" s="22" t="s">
        <v>34</v>
      </c>
      <c r="B62" t="s">
        <v>902</v>
      </c>
      <c r="C62" s="22">
        <v>116</v>
      </c>
      <c r="D62" s="22">
        <v>1</v>
      </c>
      <c r="E62" s="22">
        <v>2018</v>
      </c>
      <c r="F62" s="97">
        <v>2851.86</v>
      </c>
      <c r="G62" s="97">
        <v>12</v>
      </c>
      <c r="H62" s="97">
        <v>145915.20000000001</v>
      </c>
      <c r="I62" s="97">
        <v>0.48699999999999999</v>
      </c>
      <c r="J62" s="104">
        <f t="shared" si="0"/>
        <v>6.0005047977026863E-4</v>
      </c>
      <c r="K62" s="104">
        <v>0.1095</v>
      </c>
      <c r="L62" s="97">
        <v>104.548</v>
      </c>
      <c r="M62" s="97">
        <v>96468.168000000005</v>
      </c>
      <c r="N62" s="97">
        <v>1623196.7690000001</v>
      </c>
      <c r="O62" t="s">
        <v>317</v>
      </c>
      <c r="P62" t="s">
        <v>665</v>
      </c>
      <c r="Q62" t="s">
        <v>665</v>
      </c>
      <c r="R62" t="s">
        <v>1072</v>
      </c>
      <c r="S62" t="s">
        <v>491</v>
      </c>
      <c r="T62" t="s">
        <v>475</v>
      </c>
      <c r="U62" t="s">
        <v>531</v>
      </c>
      <c r="Z62" s="22">
        <v>33.422499999999999</v>
      </c>
      <c r="AA62" s="22">
        <v>-111.9122</v>
      </c>
    </row>
    <row r="63" spans="1:27" x14ac:dyDescent="0.25">
      <c r="A63" s="22" t="s">
        <v>34</v>
      </c>
      <c r="B63" t="s">
        <v>902</v>
      </c>
      <c r="C63" s="22">
        <v>116</v>
      </c>
      <c r="D63" s="22">
        <v>2</v>
      </c>
      <c r="E63" s="22">
        <v>2018</v>
      </c>
      <c r="F63" s="97">
        <v>2377.88</v>
      </c>
      <c r="G63" s="97">
        <v>12</v>
      </c>
      <c r="H63" s="97">
        <v>112234.95</v>
      </c>
      <c r="I63" s="97">
        <v>0.49399999999999999</v>
      </c>
      <c r="J63" s="104">
        <f t="shared" si="0"/>
        <v>5.9993707097326593E-4</v>
      </c>
      <c r="K63" s="104">
        <v>0.10050000000000001</v>
      </c>
      <c r="L63" s="97">
        <v>97.007999999999996</v>
      </c>
      <c r="M63" s="97">
        <v>97869.156000000003</v>
      </c>
      <c r="N63" s="97">
        <v>1646839.39</v>
      </c>
      <c r="O63" t="s">
        <v>317</v>
      </c>
      <c r="P63" t="s">
        <v>665</v>
      </c>
      <c r="Q63" t="s">
        <v>665</v>
      </c>
      <c r="R63" t="s">
        <v>1072</v>
      </c>
      <c r="S63" t="s">
        <v>491</v>
      </c>
      <c r="T63" t="s">
        <v>475</v>
      </c>
      <c r="U63" t="s">
        <v>531</v>
      </c>
      <c r="Z63" s="22">
        <v>33.422499999999999</v>
      </c>
      <c r="AA63" s="22">
        <v>-111.9122</v>
      </c>
    </row>
    <row r="64" spans="1:27" x14ac:dyDescent="0.25">
      <c r="A64" s="22" t="s">
        <v>34</v>
      </c>
      <c r="B64" t="s">
        <v>879</v>
      </c>
      <c r="C64" s="22">
        <v>55455</v>
      </c>
      <c r="D64" s="22" t="s">
        <v>1443</v>
      </c>
      <c r="E64" s="22">
        <v>2018</v>
      </c>
      <c r="F64" s="97">
        <v>4322.84</v>
      </c>
      <c r="G64" s="97">
        <v>12</v>
      </c>
      <c r="H64" s="97">
        <v>852155.1</v>
      </c>
      <c r="I64" s="97">
        <v>1.837</v>
      </c>
      <c r="J64" s="104">
        <f t="shared" si="0"/>
        <v>6.0009712697768993E-4</v>
      </c>
      <c r="K64" s="104">
        <v>1.6899999999999998E-2</v>
      </c>
      <c r="L64" s="97">
        <v>33.692</v>
      </c>
      <c r="M64" s="97">
        <v>363842.73</v>
      </c>
      <c r="N64" s="97">
        <v>6122342.2589999996</v>
      </c>
      <c r="O64" t="s">
        <v>317</v>
      </c>
      <c r="P64" t="s">
        <v>665</v>
      </c>
      <c r="Q64" t="s">
        <v>665</v>
      </c>
      <c r="R64" t="s">
        <v>1072</v>
      </c>
      <c r="S64" t="s">
        <v>476</v>
      </c>
      <c r="T64" t="s">
        <v>475</v>
      </c>
      <c r="W64" t="s">
        <v>499</v>
      </c>
      <c r="Z64" s="22">
        <v>33.33</v>
      </c>
      <c r="AA64" s="22">
        <v>-112.84</v>
      </c>
    </row>
    <row r="65" spans="1:27" x14ac:dyDescent="0.25">
      <c r="A65" s="22" t="s">
        <v>34</v>
      </c>
      <c r="B65" t="s">
        <v>879</v>
      </c>
      <c r="C65" s="22">
        <v>55455</v>
      </c>
      <c r="D65" s="22" t="s">
        <v>1442</v>
      </c>
      <c r="E65" s="22">
        <v>2018</v>
      </c>
      <c r="F65" s="97">
        <v>4491.6000000000004</v>
      </c>
      <c r="G65" s="97">
        <v>12</v>
      </c>
      <c r="H65" s="97">
        <v>874023.58</v>
      </c>
      <c r="I65" s="97">
        <v>1.899</v>
      </c>
      <c r="J65" s="104">
        <f t="shared" si="0"/>
        <v>6.0005850124846103E-4</v>
      </c>
      <c r="K65" s="104">
        <v>1.41E-2</v>
      </c>
      <c r="L65" s="97">
        <v>31.728000000000002</v>
      </c>
      <c r="M65" s="97">
        <v>376143.25799999997</v>
      </c>
      <c r="N65" s="97">
        <v>6329382.8720000004</v>
      </c>
      <c r="O65" t="s">
        <v>317</v>
      </c>
      <c r="P65" t="s">
        <v>665</v>
      </c>
      <c r="Q65" t="s">
        <v>665</v>
      </c>
      <c r="R65" t="s">
        <v>1072</v>
      </c>
      <c r="S65" t="s">
        <v>476</v>
      </c>
      <c r="T65" t="s">
        <v>475</v>
      </c>
      <c r="W65" t="s">
        <v>499</v>
      </c>
      <c r="Z65" s="22">
        <v>33.33</v>
      </c>
      <c r="AA65" s="22">
        <v>-112.84</v>
      </c>
    </row>
    <row r="66" spans="1:27" x14ac:dyDescent="0.25">
      <c r="A66" s="22" t="s">
        <v>34</v>
      </c>
      <c r="B66" t="s">
        <v>879</v>
      </c>
      <c r="C66" s="22">
        <v>55455</v>
      </c>
      <c r="D66" s="22" t="s">
        <v>1441</v>
      </c>
      <c r="E66" s="22">
        <v>2018</v>
      </c>
      <c r="F66" s="97">
        <v>5664.04</v>
      </c>
      <c r="G66" s="97">
        <v>12</v>
      </c>
      <c r="H66" s="97">
        <v>1125710.46</v>
      </c>
      <c r="I66" s="97">
        <v>2.4500000000000002</v>
      </c>
      <c r="J66" s="104">
        <f t="shared" ref="J66:J129" si="1">+I66*2000/N66</f>
        <v>6.0012498847225723E-4</v>
      </c>
      <c r="K66" s="104">
        <v>1.2800000000000001E-2</v>
      </c>
      <c r="L66" s="97">
        <v>39.344000000000001</v>
      </c>
      <c r="M66" s="97">
        <v>485236.45500000002</v>
      </c>
      <c r="N66" s="97">
        <v>8164965.7889999999</v>
      </c>
      <c r="O66" t="s">
        <v>317</v>
      </c>
      <c r="P66" t="s">
        <v>665</v>
      </c>
      <c r="Q66" t="s">
        <v>665</v>
      </c>
      <c r="R66" t="s">
        <v>1072</v>
      </c>
      <c r="S66" t="s">
        <v>476</v>
      </c>
      <c r="T66" t="s">
        <v>475</v>
      </c>
      <c r="W66" t="s">
        <v>499</v>
      </c>
      <c r="Z66" s="22">
        <v>33.33</v>
      </c>
      <c r="AA66" s="22">
        <v>-112.84</v>
      </c>
    </row>
    <row r="67" spans="1:27" x14ac:dyDescent="0.25">
      <c r="A67" s="22" t="s">
        <v>34</v>
      </c>
      <c r="B67" t="s">
        <v>879</v>
      </c>
      <c r="C67" s="22">
        <v>55455</v>
      </c>
      <c r="D67" s="22" t="s">
        <v>1440</v>
      </c>
      <c r="E67" s="22">
        <v>2018</v>
      </c>
      <c r="F67" s="97">
        <v>6155.77</v>
      </c>
      <c r="G67" s="97">
        <v>12</v>
      </c>
      <c r="H67" s="97">
        <v>1221015.8600000001</v>
      </c>
      <c r="I67" s="97">
        <v>2.6920000000000002</v>
      </c>
      <c r="J67" s="104">
        <f t="shared" si="1"/>
        <v>6.0006312989569367E-4</v>
      </c>
      <c r="K67" s="104">
        <v>1.3100000000000001E-2</v>
      </c>
      <c r="L67" s="97">
        <v>43.889000000000003</v>
      </c>
      <c r="M67" s="97">
        <v>533218.11600000004</v>
      </c>
      <c r="N67" s="97">
        <v>8972389.2899999991</v>
      </c>
      <c r="O67" t="s">
        <v>317</v>
      </c>
      <c r="P67" t="s">
        <v>665</v>
      </c>
      <c r="Q67" t="s">
        <v>665</v>
      </c>
      <c r="R67" t="s">
        <v>1072</v>
      </c>
      <c r="S67" t="s">
        <v>476</v>
      </c>
      <c r="T67" t="s">
        <v>475</v>
      </c>
      <c r="W67" t="s">
        <v>499</v>
      </c>
      <c r="Z67" s="22">
        <v>33.33</v>
      </c>
      <c r="AA67" s="22">
        <v>-112.84</v>
      </c>
    </row>
    <row r="68" spans="1:27" x14ac:dyDescent="0.25">
      <c r="A68" s="22" t="s">
        <v>34</v>
      </c>
      <c r="B68" t="s">
        <v>868</v>
      </c>
      <c r="C68" s="22">
        <v>8068</v>
      </c>
      <c r="D68" s="22" t="s">
        <v>1439</v>
      </c>
      <c r="E68" s="22">
        <v>2018</v>
      </c>
      <c r="F68" s="97">
        <v>4388.63</v>
      </c>
      <c r="G68" s="97">
        <v>12</v>
      </c>
      <c r="H68" s="97">
        <v>1023840</v>
      </c>
      <c r="I68" s="97">
        <v>2.2170000000000001</v>
      </c>
      <c r="J68" s="104">
        <f t="shared" si="1"/>
        <v>6.0009050071217231E-4</v>
      </c>
      <c r="K68" s="104">
        <v>1.17E-2</v>
      </c>
      <c r="L68" s="97">
        <v>28.856000000000002</v>
      </c>
      <c r="M68" s="97">
        <v>439108.19799999997</v>
      </c>
      <c r="N68" s="97">
        <v>7388885.5010000002</v>
      </c>
      <c r="O68" t="s">
        <v>317</v>
      </c>
      <c r="P68" t="s">
        <v>524</v>
      </c>
      <c r="Q68" t="s">
        <v>524</v>
      </c>
      <c r="R68" t="s">
        <v>1072</v>
      </c>
      <c r="S68" t="s">
        <v>476</v>
      </c>
      <c r="T68" t="s">
        <v>475</v>
      </c>
      <c r="W68" t="s">
        <v>499</v>
      </c>
      <c r="Z68" s="22">
        <v>33.333300000000001</v>
      </c>
      <c r="AA68" s="22">
        <v>-111.751</v>
      </c>
    </row>
    <row r="69" spans="1:27" x14ac:dyDescent="0.25">
      <c r="A69" s="22" t="s">
        <v>34</v>
      </c>
      <c r="B69" t="s">
        <v>868</v>
      </c>
      <c r="C69" s="22">
        <v>8068</v>
      </c>
      <c r="D69" s="22" t="s">
        <v>1438</v>
      </c>
      <c r="E69" s="22">
        <v>2018</v>
      </c>
      <c r="F69" s="97">
        <v>4698.34</v>
      </c>
      <c r="G69" s="97">
        <v>12</v>
      </c>
      <c r="H69" s="97">
        <v>1084382.6399999999</v>
      </c>
      <c r="I69" s="97">
        <v>2.335</v>
      </c>
      <c r="J69" s="104">
        <f t="shared" si="1"/>
        <v>6.0005448777429907E-4</v>
      </c>
      <c r="K69" s="104">
        <v>0.01</v>
      </c>
      <c r="L69" s="97">
        <v>25.56</v>
      </c>
      <c r="M69" s="97">
        <v>462511.61599999998</v>
      </c>
      <c r="N69" s="97">
        <v>7782626.5700000003</v>
      </c>
      <c r="O69" t="s">
        <v>317</v>
      </c>
      <c r="P69" t="s">
        <v>524</v>
      </c>
      <c r="Q69" t="s">
        <v>524</v>
      </c>
      <c r="R69" t="s">
        <v>1072</v>
      </c>
      <c r="S69" t="s">
        <v>476</v>
      </c>
      <c r="T69" t="s">
        <v>475</v>
      </c>
      <c r="W69" t="s">
        <v>499</v>
      </c>
      <c r="Z69" s="22">
        <v>33.333300000000001</v>
      </c>
      <c r="AA69" s="22">
        <v>-111.751</v>
      </c>
    </row>
    <row r="70" spans="1:27" x14ac:dyDescent="0.25">
      <c r="A70" s="22" t="s">
        <v>34</v>
      </c>
      <c r="B70" t="s">
        <v>868</v>
      </c>
      <c r="C70" s="22">
        <v>8068</v>
      </c>
      <c r="D70" s="22" t="s">
        <v>1437</v>
      </c>
      <c r="E70" s="22">
        <v>2018</v>
      </c>
      <c r="F70" s="97">
        <v>6013.69</v>
      </c>
      <c r="G70" s="97">
        <v>12</v>
      </c>
      <c r="H70" s="97">
        <v>1402902.21</v>
      </c>
      <c r="I70" s="97">
        <v>3.0059999999999998</v>
      </c>
      <c r="J70" s="104">
        <f t="shared" si="1"/>
        <v>6.0012379667515015E-4</v>
      </c>
      <c r="K70" s="104">
        <v>7.7999999999999996E-3</v>
      </c>
      <c r="L70" s="97">
        <v>29.751999999999999</v>
      </c>
      <c r="M70" s="97">
        <v>595349.89199999999</v>
      </c>
      <c r="N70" s="97">
        <v>10017933.022</v>
      </c>
      <c r="O70" t="s">
        <v>317</v>
      </c>
      <c r="P70" t="s">
        <v>524</v>
      </c>
      <c r="Q70" t="s">
        <v>524</v>
      </c>
      <c r="R70" t="s">
        <v>1072</v>
      </c>
      <c r="S70" t="s">
        <v>476</v>
      </c>
      <c r="T70" t="s">
        <v>475</v>
      </c>
      <c r="W70" t="s">
        <v>499</v>
      </c>
      <c r="Z70" s="22">
        <v>33.333300000000001</v>
      </c>
      <c r="AA70" s="22">
        <v>-111.751</v>
      </c>
    </row>
    <row r="71" spans="1:27" x14ac:dyDescent="0.25">
      <c r="A71" s="22" t="s">
        <v>34</v>
      </c>
      <c r="B71" t="s">
        <v>858</v>
      </c>
      <c r="C71" s="22">
        <v>55177</v>
      </c>
      <c r="D71" s="22" t="s">
        <v>1266</v>
      </c>
      <c r="E71" s="22">
        <v>2018</v>
      </c>
      <c r="F71" s="97">
        <v>1307.8800000000001</v>
      </c>
      <c r="G71" s="97">
        <v>12</v>
      </c>
      <c r="H71" s="97">
        <v>308890.02</v>
      </c>
      <c r="I71" s="97">
        <v>0.61399999999999999</v>
      </c>
      <c r="J71" s="104">
        <f t="shared" si="1"/>
        <v>5.9984369392210963E-4</v>
      </c>
      <c r="K71" s="104">
        <v>9.4999999999999998E-3</v>
      </c>
      <c r="L71" s="97">
        <v>9.3879999999999999</v>
      </c>
      <c r="M71" s="97">
        <v>121663.959</v>
      </c>
      <c r="N71" s="97">
        <v>2047199.983</v>
      </c>
      <c r="O71" t="s">
        <v>859</v>
      </c>
      <c r="P71" t="s">
        <v>1292</v>
      </c>
      <c r="Q71" t="s">
        <v>1292</v>
      </c>
      <c r="R71" t="s">
        <v>1072</v>
      </c>
      <c r="S71" t="s">
        <v>476</v>
      </c>
      <c r="T71" t="s">
        <v>475</v>
      </c>
      <c r="W71" t="s">
        <v>499</v>
      </c>
      <c r="Z71" s="22">
        <v>34.867800000000003</v>
      </c>
      <c r="AA71" s="22">
        <v>-114.5317</v>
      </c>
    </row>
    <row r="72" spans="1:27" x14ac:dyDescent="0.25">
      <c r="A72" s="22" t="s">
        <v>34</v>
      </c>
      <c r="B72" t="s">
        <v>858</v>
      </c>
      <c r="C72" s="22">
        <v>55177</v>
      </c>
      <c r="D72" s="22" t="s">
        <v>1265</v>
      </c>
      <c r="E72" s="22">
        <v>2018</v>
      </c>
      <c r="F72" s="97">
        <v>0</v>
      </c>
      <c r="G72" s="97">
        <v>12</v>
      </c>
      <c r="J72" s="104" t="e">
        <f t="shared" si="1"/>
        <v>#DIV/0!</v>
      </c>
      <c r="O72" t="s">
        <v>859</v>
      </c>
      <c r="P72" t="s">
        <v>1292</v>
      </c>
      <c r="Q72" t="s">
        <v>1292</v>
      </c>
      <c r="R72" t="s">
        <v>1072</v>
      </c>
      <c r="S72" t="s">
        <v>476</v>
      </c>
      <c r="T72" t="s">
        <v>475</v>
      </c>
      <c r="W72" t="s">
        <v>499</v>
      </c>
      <c r="Z72" s="22">
        <v>34.867800000000003</v>
      </c>
      <c r="AA72" s="22">
        <v>-114.5317</v>
      </c>
    </row>
    <row r="73" spans="1:27" x14ac:dyDescent="0.25">
      <c r="A73" s="22" t="s">
        <v>34</v>
      </c>
      <c r="B73" t="s">
        <v>32</v>
      </c>
      <c r="C73" s="22">
        <v>8223</v>
      </c>
      <c r="D73" s="22">
        <v>1</v>
      </c>
      <c r="E73" s="22">
        <v>2018</v>
      </c>
      <c r="F73" s="97">
        <v>7943.94</v>
      </c>
      <c r="G73" s="97">
        <v>12</v>
      </c>
      <c r="H73" s="97">
        <v>2818586.15</v>
      </c>
      <c r="I73" s="97">
        <v>3406.6849999999999</v>
      </c>
      <c r="J73" s="104">
        <f t="shared" si="1"/>
        <v>0.2616757063731952</v>
      </c>
      <c r="K73" s="104">
        <v>0.16600000000000001</v>
      </c>
      <c r="L73" s="97">
        <v>2185.2550000000001</v>
      </c>
      <c r="M73" s="97">
        <v>2730810.861</v>
      </c>
      <c r="N73" s="97">
        <v>26037457.181000002</v>
      </c>
      <c r="O73" t="s">
        <v>31</v>
      </c>
      <c r="P73" t="s">
        <v>529</v>
      </c>
      <c r="Q73" t="s">
        <v>529</v>
      </c>
      <c r="R73" t="s">
        <v>1072</v>
      </c>
      <c r="S73" t="s">
        <v>491</v>
      </c>
      <c r="T73" t="s">
        <v>536</v>
      </c>
      <c r="V73" t="s">
        <v>535</v>
      </c>
      <c r="W73" t="s">
        <v>552</v>
      </c>
      <c r="X73" t="s">
        <v>534</v>
      </c>
      <c r="Z73" s="22">
        <v>34.318600000000004</v>
      </c>
      <c r="AA73" s="22">
        <v>-109.1636</v>
      </c>
    </row>
    <row r="74" spans="1:27" x14ac:dyDescent="0.25">
      <c r="A74" s="22" t="s">
        <v>34</v>
      </c>
      <c r="B74" t="s">
        <v>32</v>
      </c>
      <c r="C74" s="22">
        <v>8223</v>
      </c>
      <c r="D74" s="22">
        <v>2</v>
      </c>
      <c r="E74" s="22">
        <v>2018</v>
      </c>
      <c r="F74" s="97">
        <v>8191.5</v>
      </c>
      <c r="G74" s="97">
        <v>12</v>
      </c>
      <c r="H74" s="97">
        <v>2973217.48</v>
      </c>
      <c r="I74" s="97">
        <v>3432.299</v>
      </c>
      <c r="J74" s="104">
        <f t="shared" si="1"/>
        <v>0.25999748191725308</v>
      </c>
      <c r="K74" s="104">
        <v>0.1797</v>
      </c>
      <c r="L74" s="97">
        <v>2404.7040000000002</v>
      </c>
      <c r="M74" s="97">
        <v>2769102.5789999999</v>
      </c>
      <c r="N74" s="97">
        <v>26402555.706999999</v>
      </c>
      <c r="O74" t="s">
        <v>31</v>
      </c>
      <c r="P74" t="s">
        <v>529</v>
      </c>
      <c r="Q74" t="s">
        <v>529</v>
      </c>
      <c r="R74" t="s">
        <v>1072</v>
      </c>
      <c r="S74" t="s">
        <v>491</v>
      </c>
      <c r="T74" t="s">
        <v>536</v>
      </c>
      <c r="V74" t="s">
        <v>535</v>
      </c>
      <c r="W74" t="s">
        <v>552</v>
      </c>
      <c r="X74" t="s">
        <v>534</v>
      </c>
      <c r="Z74" s="22">
        <v>34.318600000000004</v>
      </c>
      <c r="AA74" s="22">
        <v>-109.1636</v>
      </c>
    </row>
    <row r="75" spans="1:27" x14ac:dyDescent="0.25">
      <c r="A75" s="22" t="s">
        <v>34</v>
      </c>
      <c r="B75" t="s">
        <v>32</v>
      </c>
      <c r="C75" s="22">
        <v>8223</v>
      </c>
      <c r="D75" s="22">
        <v>4</v>
      </c>
      <c r="E75" s="22">
        <v>2018</v>
      </c>
      <c r="F75" s="97">
        <v>7725.35</v>
      </c>
      <c r="G75" s="97">
        <v>12</v>
      </c>
      <c r="H75" s="97">
        <v>2446919.2999999998</v>
      </c>
      <c r="I75" s="97">
        <v>930.98299999999995</v>
      </c>
      <c r="J75" s="104">
        <f t="shared" si="1"/>
        <v>8.0320895626358232E-2</v>
      </c>
      <c r="K75" s="104">
        <v>8.1799999999999998E-2</v>
      </c>
      <c r="L75" s="97">
        <v>955.89599999999996</v>
      </c>
      <c r="M75" s="97">
        <v>2432497.9350000001</v>
      </c>
      <c r="N75" s="97">
        <v>23181589.118000001</v>
      </c>
      <c r="O75" t="s">
        <v>31</v>
      </c>
      <c r="P75" t="s">
        <v>524</v>
      </c>
      <c r="Q75" t="s">
        <v>529</v>
      </c>
      <c r="R75" t="s">
        <v>1072</v>
      </c>
      <c r="S75" t="s">
        <v>482</v>
      </c>
      <c r="T75" t="s">
        <v>536</v>
      </c>
      <c r="U75" t="s">
        <v>486</v>
      </c>
      <c r="V75" t="s">
        <v>535</v>
      </c>
      <c r="W75" t="s">
        <v>638</v>
      </c>
      <c r="X75" t="s">
        <v>534</v>
      </c>
      <c r="Z75" s="22">
        <v>34.318600000000004</v>
      </c>
      <c r="AA75" s="22">
        <v>-109.1636</v>
      </c>
    </row>
    <row r="76" spans="1:27" x14ac:dyDescent="0.25">
      <c r="A76" s="22" t="s">
        <v>34</v>
      </c>
      <c r="B76" t="s">
        <v>32</v>
      </c>
      <c r="C76" s="22">
        <v>8223</v>
      </c>
      <c r="D76" s="22" t="s">
        <v>687</v>
      </c>
      <c r="E76" s="22">
        <v>2018</v>
      </c>
      <c r="F76" s="97">
        <v>7980.4</v>
      </c>
      <c r="G76" s="97">
        <v>12</v>
      </c>
      <c r="H76" s="97">
        <v>2808634.82</v>
      </c>
      <c r="I76" s="97">
        <v>1044.329</v>
      </c>
      <c r="J76" s="104">
        <f t="shared" si="1"/>
        <v>7.7554638392296052E-2</v>
      </c>
      <c r="K76" s="104">
        <v>7.9399999999999998E-2</v>
      </c>
      <c r="L76" s="97">
        <v>1085.7260000000001</v>
      </c>
      <c r="M76" s="97">
        <v>2823122.69</v>
      </c>
      <c r="N76" s="97">
        <v>26931438.831999999</v>
      </c>
      <c r="O76" t="s">
        <v>31</v>
      </c>
      <c r="P76" t="s">
        <v>579</v>
      </c>
      <c r="Q76" t="s">
        <v>529</v>
      </c>
      <c r="R76" t="s">
        <v>1072</v>
      </c>
      <c r="S76" t="s">
        <v>482</v>
      </c>
      <c r="T76" t="s">
        <v>536</v>
      </c>
      <c r="U76" t="s">
        <v>486</v>
      </c>
      <c r="V76" t="s">
        <v>535</v>
      </c>
      <c r="W76" t="s">
        <v>638</v>
      </c>
      <c r="X76" t="s">
        <v>534</v>
      </c>
      <c r="Z76" s="22">
        <v>34.318600000000004</v>
      </c>
      <c r="AA76" s="22">
        <v>-109.1636</v>
      </c>
    </row>
    <row r="77" spans="1:27" x14ac:dyDescent="0.25">
      <c r="A77" s="22" t="s">
        <v>34</v>
      </c>
      <c r="B77" t="s">
        <v>854</v>
      </c>
      <c r="C77" s="22">
        <v>55522</v>
      </c>
      <c r="D77" s="22" t="s">
        <v>1081</v>
      </c>
      <c r="E77" s="22">
        <v>2018</v>
      </c>
      <c r="F77" s="97">
        <v>1009.73</v>
      </c>
      <c r="G77" s="97">
        <v>12</v>
      </c>
      <c r="H77" s="97">
        <v>33498.1</v>
      </c>
      <c r="I77" s="97">
        <v>0.11600000000000001</v>
      </c>
      <c r="J77" s="104">
        <f t="shared" si="1"/>
        <v>6.0121383622327668E-4</v>
      </c>
      <c r="K77" s="104">
        <v>2.0400000000000001E-2</v>
      </c>
      <c r="L77" s="97">
        <v>2.8079999999999998</v>
      </c>
      <c r="M77" s="97">
        <v>22932.473000000002</v>
      </c>
      <c r="N77" s="97">
        <v>385885.99599999998</v>
      </c>
      <c r="O77" t="s">
        <v>855</v>
      </c>
      <c r="P77" t="s">
        <v>665</v>
      </c>
      <c r="Q77" t="s">
        <v>665</v>
      </c>
      <c r="R77" t="s">
        <v>1072</v>
      </c>
      <c r="S77" t="s">
        <v>510</v>
      </c>
      <c r="T77" t="s">
        <v>475</v>
      </c>
      <c r="W77" t="s">
        <v>1098</v>
      </c>
      <c r="Z77" s="22">
        <v>32.9285</v>
      </c>
      <c r="AA77" s="22">
        <v>-111.5899</v>
      </c>
    </row>
    <row r="78" spans="1:27" x14ac:dyDescent="0.25">
      <c r="A78" s="22" t="s">
        <v>34</v>
      </c>
      <c r="B78" t="s">
        <v>854</v>
      </c>
      <c r="C78" s="22">
        <v>55522</v>
      </c>
      <c r="D78" s="22" t="s">
        <v>1080</v>
      </c>
      <c r="E78" s="22">
        <v>2018</v>
      </c>
      <c r="F78" s="97">
        <v>863.14</v>
      </c>
      <c r="G78" s="97">
        <v>12</v>
      </c>
      <c r="H78" s="97">
        <v>28883.21</v>
      </c>
      <c r="I78" s="97">
        <v>9.8000000000000004E-2</v>
      </c>
      <c r="J78" s="104">
        <f t="shared" si="1"/>
        <v>6.019872261750533E-4</v>
      </c>
      <c r="K78" s="104">
        <v>2.7699999999999999E-2</v>
      </c>
      <c r="L78" s="97">
        <v>2.66</v>
      </c>
      <c r="M78" s="97">
        <v>19347.953000000001</v>
      </c>
      <c r="N78" s="97">
        <v>325588.304</v>
      </c>
      <c r="O78" t="s">
        <v>855</v>
      </c>
      <c r="P78" t="s">
        <v>665</v>
      </c>
      <c r="Q78" t="s">
        <v>665</v>
      </c>
      <c r="R78" t="s">
        <v>1072</v>
      </c>
      <c r="S78" t="s">
        <v>510</v>
      </c>
      <c r="T78" t="s">
        <v>475</v>
      </c>
      <c r="W78" t="s">
        <v>1098</v>
      </c>
      <c r="Z78" s="22">
        <v>32.9285</v>
      </c>
      <c r="AA78" s="22">
        <v>-111.5899</v>
      </c>
    </row>
    <row r="79" spans="1:27" x14ac:dyDescent="0.25">
      <c r="A79" s="22" t="s">
        <v>34</v>
      </c>
      <c r="B79" t="s">
        <v>854</v>
      </c>
      <c r="C79" s="22">
        <v>55522</v>
      </c>
      <c r="D79" s="22" t="s">
        <v>1079</v>
      </c>
      <c r="E79" s="22">
        <v>2018</v>
      </c>
      <c r="F79" s="97">
        <v>1272.1500000000001</v>
      </c>
      <c r="G79" s="97">
        <v>12</v>
      </c>
      <c r="H79" s="97">
        <v>42235.199999999997</v>
      </c>
      <c r="I79" s="97">
        <v>0.14399999999999999</v>
      </c>
      <c r="J79" s="104">
        <f t="shared" si="1"/>
        <v>5.9941839931260696E-4</v>
      </c>
      <c r="K79" s="104">
        <v>2.98E-2</v>
      </c>
      <c r="L79" s="97">
        <v>4.1970000000000001</v>
      </c>
      <c r="M79" s="97">
        <v>28555.344000000001</v>
      </c>
      <c r="N79" s="97">
        <v>480465.73200000002</v>
      </c>
      <c r="O79" t="s">
        <v>855</v>
      </c>
      <c r="P79" t="s">
        <v>665</v>
      </c>
      <c r="Q79" t="s">
        <v>665</v>
      </c>
      <c r="R79" t="s">
        <v>1072</v>
      </c>
      <c r="S79" t="s">
        <v>510</v>
      </c>
      <c r="T79" t="s">
        <v>475</v>
      </c>
      <c r="W79" t="s">
        <v>1098</v>
      </c>
      <c r="Z79" s="22">
        <v>32.9285</v>
      </c>
      <c r="AA79" s="22">
        <v>-111.5899</v>
      </c>
    </row>
    <row r="80" spans="1:27" x14ac:dyDescent="0.25">
      <c r="A80" s="22" t="s">
        <v>34</v>
      </c>
      <c r="B80" t="s">
        <v>854</v>
      </c>
      <c r="C80" s="22">
        <v>55522</v>
      </c>
      <c r="D80" s="22" t="s">
        <v>1125</v>
      </c>
      <c r="E80" s="22">
        <v>2018</v>
      </c>
      <c r="F80" s="97">
        <v>831.18</v>
      </c>
      <c r="G80" s="97">
        <v>12</v>
      </c>
      <c r="H80" s="97">
        <v>27405.71</v>
      </c>
      <c r="I80" s="97">
        <v>9.2999999999999999E-2</v>
      </c>
      <c r="J80" s="104">
        <f t="shared" si="1"/>
        <v>6.0079387546072048E-4</v>
      </c>
      <c r="K80" s="104">
        <v>2.8000000000000001E-2</v>
      </c>
      <c r="L80" s="97">
        <v>2.581</v>
      </c>
      <c r="M80" s="97">
        <v>18399.223999999998</v>
      </c>
      <c r="N80" s="97">
        <v>309590.37300000002</v>
      </c>
      <c r="O80" t="s">
        <v>855</v>
      </c>
      <c r="P80" t="s">
        <v>665</v>
      </c>
      <c r="Q80" t="s">
        <v>665</v>
      </c>
      <c r="R80" t="s">
        <v>1072</v>
      </c>
      <c r="S80" t="s">
        <v>510</v>
      </c>
      <c r="T80" t="s">
        <v>475</v>
      </c>
      <c r="W80" t="s">
        <v>1098</v>
      </c>
      <c r="Z80" s="22">
        <v>32.9285</v>
      </c>
      <c r="AA80" s="22">
        <v>-111.5899</v>
      </c>
    </row>
    <row r="81" spans="1:27" x14ac:dyDescent="0.25">
      <c r="A81" s="22" t="s">
        <v>34</v>
      </c>
      <c r="B81" t="s">
        <v>854</v>
      </c>
      <c r="C81" s="22">
        <v>55522</v>
      </c>
      <c r="D81" s="22" t="s">
        <v>1273</v>
      </c>
      <c r="E81" s="22">
        <v>2018</v>
      </c>
      <c r="F81" s="97">
        <v>1209.47</v>
      </c>
      <c r="G81" s="97">
        <v>12</v>
      </c>
      <c r="H81" s="97">
        <v>39299.599999999999</v>
      </c>
      <c r="I81" s="97">
        <v>0.13500000000000001</v>
      </c>
      <c r="J81" s="104">
        <f t="shared" si="1"/>
        <v>6.0092532885838929E-4</v>
      </c>
      <c r="K81" s="104">
        <v>2.0799999999999999E-2</v>
      </c>
      <c r="L81" s="97">
        <v>3.1640000000000001</v>
      </c>
      <c r="M81" s="97">
        <v>26700.42</v>
      </c>
      <c r="N81" s="97">
        <v>449307.07199999999</v>
      </c>
      <c r="O81" t="s">
        <v>855</v>
      </c>
      <c r="P81" t="s">
        <v>665</v>
      </c>
      <c r="Q81" t="s">
        <v>665</v>
      </c>
      <c r="R81" t="s">
        <v>1072</v>
      </c>
      <c r="S81" t="s">
        <v>510</v>
      </c>
      <c r="T81" t="s">
        <v>475</v>
      </c>
      <c r="W81" t="s">
        <v>1098</v>
      </c>
      <c r="Z81" s="22">
        <v>32.9285</v>
      </c>
      <c r="AA81" s="22">
        <v>-111.5899</v>
      </c>
    </row>
    <row r="82" spans="1:27" x14ac:dyDescent="0.25">
      <c r="A82" s="22" t="s">
        <v>34</v>
      </c>
      <c r="B82" t="s">
        <v>854</v>
      </c>
      <c r="C82" s="22">
        <v>55522</v>
      </c>
      <c r="D82" s="22" t="s">
        <v>1272</v>
      </c>
      <c r="E82" s="22">
        <v>2018</v>
      </c>
      <c r="F82" s="97">
        <v>1313.73</v>
      </c>
      <c r="G82" s="97">
        <v>12</v>
      </c>
      <c r="H82" s="97">
        <v>43267.49</v>
      </c>
      <c r="I82" s="97">
        <v>0.14599999999999999</v>
      </c>
      <c r="J82" s="104">
        <f t="shared" si="1"/>
        <v>5.980852681113538E-4</v>
      </c>
      <c r="K82" s="104">
        <v>2.9000000000000001E-2</v>
      </c>
      <c r="L82" s="97">
        <v>4.242</v>
      </c>
      <c r="M82" s="97">
        <v>29015.327000000001</v>
      </c>
      <c r="N82" s="97">
        <v>488224.69900000002</v>
      </c>
      <c r="O82" t="s">
        <v>855</v>
      </c>
      <c r="P82" t="s">
        <v>665</v>
      </c>
      <c r="Q82" t="s">
        <v>665</v>
      </c>
      <c r="R82" t="s">
        <v>1072</v>
      </c>
      <c r="S82" t="s">
        <v>510</v>
      </c>
      <c r="T82" t="s">
        <v>475</v>
      </c>
      <c r="W82" t="s">
        <v>1098</v>
      </c>
      <c r="Z82" s="22">
        <v>32.9285</v>
      </c>
      <c r="AA82" s="22">
        <v>-111.5899</v>
      </c>
    </row>
    <row r="83" spans="1:27" x14ac:dyDescent="0.25">
      <c r="A83" s="22" t="s">
        <v>34</v>
      </c>
      <c r="B83" t="s">
        <v>854</v>
      </c>
      <c r="C83" s="22">
        <v>55522</v>
      </c>
      <c r="D83" s="22" t="s">
        <v>1271</v>
      </c>
      <c r="E83" s="22">
        <v>2018</v>
      </c>
      <c r="F83" s="97">
        <v>1053.74</v>
      </c>
      <c r="G83" s="97">
        <v>12</v>
      </c>
      <c r="H83" s="97">
        <v>34126.79</v>
      </c>
      <c r="I83" s="97">
        <v>0.11600000000000001</v>
      </c>
      <c r="J83" s="104">
        <f t="shared" si="1"/>
        <v>6.0094222664211776E-4</v>
      </c>
      <c r="K83" s="104">
        <v>3.2500000000000001E-2</v>
      </c>
      <c r="L83" s="97">
        <v>3.3450000000000002</v>
      </c>
      <c r="M83" s="97">
        <v>22942.954000000002</v>
      </c>
      <c r="N83" s="97">
        <v>386060.40600000002</v>
      </c>
      <c r="O83" t="s">
        <v>855</v>
      </c>
      <c r="P83" t="s">
        <v>665</v>
      </c>
      <c r="Q83" t="s">
        <v>665</v>
      </c>
      <c r="R83" t="s">
        <v>1072</v>
      </c>
      <c r="S83" t="s">
        <v>510</v>
      </c>
      <c r="T83" t="s">
        <v>475</v>
      </c>
      <c r="W83" t="s">
        <v>1098</v>
      </c>
      <c r="Z83" s="22">
        <v>32.9285</v>
      </c>
      <c r="AA83" s="22">
        <v>-111.5899</v>
      </c>
    </row>
    <row r="84" spans="1:27" x14ac:dyDescent="0.25">
      <c r="A84" s="22" t="s">
        <v>34</v>
      </c>
      <c r="B84" t="s">
        <v>854</v>
      </c>
      <c r="C84" s="22">
        <v>55522</v>
      </c>
      <c r="D84" s="22" t="s">
        <v>1269</v>
      </c>
      <c r="E84" s="22">
        <v>2018</v>
      </c>
      <c r="F84" s="97">
        <v>1256.31</v>
      </c>
      <c r="G84" s="97">
        <v>12</v>
      </c>
      <c r="H84" s="97">
        <v>42028.11</v>
      </c>
      <c r="I84" s="97">
        <v>0.14299999999999999</v>
      </c>
      <c r="J84" s="104">
        <f t="shared" si="1"/>
        <v>5.9875107476341303E-4</v>
      </c>
      <c r="K84" s="104">
        <v>2.9499999999999998E-2</v>
      </c>
      <c r="L84" s="97">
        <v>4.1109999999999998</v>
      </c>
      <c r="M84" s="97">
        <v>28386.638999999999</v>
      </c>
      <c r="N84" s="97">
        <v>477660.93800000002</v>
      </c>
      <c r="O84" t="s">
        <v>855</v>
      </c>
      <c r="P84" t="s">
        <v>665</v>
      </c>
      <c r="Q84" t="s">
        <v>665</v>
      </c>
      <c r="R84" t="s">
        <v>1072</v>
      </c>
      <c r="S84" t="s">
        <v>510</v>
      </c>
      <c r="T84" t="s">
        <v>475</v>
      </c>
      <c r="W84" t="s">
        <v>1098</v>
      </c>
      <c r="Z84" s="22">
        <v>32.9285</v>
      </c>
      <c r="AA84" s="22">
        <v>-111.5899</v>
      </c>
    </row>
    <row r="85" spans="1:27" x14ac:dyDescent="0.25">
      <c r="A85" s="22" t="s">
        <v>34</v>
      </c>
      <c r="B85" t="s">
        <v>854</v>
      </c>
      <c r="C85" s="22">
        <v>55522</v>
      </c>
      <c r="D85" s="22" t="s">
        <v>1436</v>
      </c>
      <c r="E85" s="22">
        <v>2018</v>
      </c>
      <c r="F85" s="97">
        <v>1477.82</v>
      </c>
      <c r="G85" s="97">
        <v>12</v>
      </c>
      <c r="H85" s="97">
        <v>48994.25</v>
      </c>
      <c r="I85" s="97">
        <v>0.16700000000000001</v>
      </c>
      <c r="J85" s="104">
        <f t="shared" si="1"/>
        <v>6.0083264142987399E-4</v>
      </c>
      <c r="K85" s="104">
        <v>1.9900000000000001E-2</v>
      </c>
      <c r="L85" s="97">
        <v>4.2830000000000004</v>
      </c>
      <c r="M85" s="97">
        <v>33036.142</v>
      </c>
      <c r="N85" s="97">
        <v>555895.23100000003</v>
      </c>
      <c r="O85" t="s">
        <v>855</v>
      </c>
      <c r="P85" t="s">
        <v>665</v>
      </c>
      <c r="Q85" t="s">
        <v>665</v>
      </c>
      <c r="R85" t="s">
        <v>1072</v>
      </c>
      <c r="S85" t="s">
        <v>510</v>
      </c>
      <c r="T85" t="s">
        <v>475</v>
      </c>
      <c r="W85" t="s">
        <v>1098</v>
      </c>
      <c r="Z85" s="22">
        <v>32.9285</v>
      </c>
      <c r="AA85" s="22">
        <v>-111.5899</v>
      </c>
    </row>
    <row r="86" spans="1:27" x14ac:dyDescent="0.25">
      <c r="A86" s="22" t="s">
        <v>34</v>
      </c>
      <c r="B86" t="s">
        <v>854</v>
      </c>
      <c r="C86" s="22">
        <v>55522</v>
      </c>
      <c r="D86" s="22" t="s">
        <v>1435</v>
      </c>
      <c r="E86" s="22">
        <v>2018</v>
      </c>
      <c r="F86" s="97">
        <v>1037.3399999999999</v>
      </c>
      <c r="G86" s="97">
        <v>12</v>
      </c>
      <c r="H86" s="97">
        <v>34002.199999999997</v>
      </c>
      <c r="I86" s="97">
        <v>0.11700000000000001</v>
      </c>
      <c r="J86" s="104">
        <f t="shared" si="1"/>
        <v>5.9799980412184191E-4</v>
      </c>
      <c r="K86" s="104">
        <v>2.76E-2</v>
      </c>
      <c r="L86" s="97">
        <v>3.46</v>
      </c>
      <c r="M86" s="97">
        <v>23256.26</v>
      </c>
      <c r="N86" s="97">
        <v>391304.47600000002</v>
      </c>
      <c r="O86" t="s">
        <v>855</v>
      </c>
      <c r="P86" t="s">
        <v>665</v>
      </c>
      <c r="Q86" t="s">
        <v>665</v>
      </c>
      <c r="R86" t="s">
        <v>1072</v>
      </c>
      <c r="S86" t="s">
        <v>510</v>
      </c>
      <c r="T86" t="s">
        <v>475</v>
      </c>
      <c r="W86" t="s">
        <v>1098</v>
      </c>
      <c r="Z86" s="22">
        <v>32.9285</v>
      </c>
      <c r="AA86" s="22">
        <v>-111.5899</v>
      </c>
    </row>
    <row r="87" spans="1:27" x14ac:dyDescent="0.25">
      <c r="A87" s="22" t="s">
        <v>34</v>
      </c>
      <c r="B87" t="s">
        <v>834</v>
      </c>
      <c r="C87" s="22">
        <v>120</v>
      </c>
      <c r="D87" s="22">
        <v>1</v>
      </c>
      <c r="E87" s="22">
        <v>2018</v>
      </c>
      <c r="F87" s="97">
        <v>6605.6</v>
      </c>
      <c r="G87" s="97">
        <v>12</v>
      </c>
      <c r="H87" s="97">
        <v>306403.53999999998</v>
      </c>
      <c r="I87" s="97">
        <v>1.054</v>
      </c>
      <c r="J87" s="104">
        <f t="shared" si="1"/>
        <v>5.9984923603289512E-4</v>
      </c>
      <c r="K87" s="104">
        <v>0.1343</v>
      </c>
      <c r="L87" s="97">
        <v>262.90199999999999</v>
      </c>
      <c r="M87" s="97">
        <v>208846.79199999999</v>
      </c>
      <c r="N87" s="97">
        <v>3514216.3620000002</v>
      </c>
      <c r="O87" t="s">
        <v>833</v>
      </c>
      <c r="P87" t="s">
        <v>1328</v>
      </c>
      <c r="Q87" t="s">
        <v>665</v>
      </c>
      <c r="R87" t="s">
        <v>1072</v>
      </c>
      <c r="S87" t="s">
        <v>491</v>
      </c>
      <c r="T87" t="s">
        <v>475</v>
      </c>
      <c r="U87" t="s">
        <v>531</v>
      </c>
      <c r="Z87" s="22">
        <v>32.721400000000003</v>
      </c>
      <c r="AA87" s="22">
        <v>-114.7097</v>
      </c>
    </row>
    <row r="88" spans="1:27" x14ac:dyDescent="0.25">
      <c r="A88" s="22" t="s">
        <v>34</v>
      </c>
      <c r="B88" t="s">
        <v>834</v>
      </c>
      <c r="C88" s="22">
        <v>120</v>
      </c>
      <c r="D88" s="22" t="s">
        <v>1232</v>
      </c>
      <c r="E88" s="22">
        <v>2018</v>
      </c>
      <c r="F88" s="97">
        <v>2009.39</v>
      </c>
      <c r="G88" s="97">
        <v>12</v>
      </c>
      <c r="H88" s="97">
        <v>72942.41</v>
      </c>
      <c r="I88" s="97">
        <v>0.23300000000000001</v>
      </c>
      <c r="J88" s="104">
        <f t="shared" si="1"/>
        <v>5.997916074257151E-4</v>
      </c>
      <c r="K88" s="104">
        <v>2.01E-2</v>
      </c>
      <c r="L88" s="97">
        <v>3.9319999999999999</v>
      </c>
      <c r="M88" s="97">
        <v>46172.864000000001</v>
      </c>
      <c r="N88" s="97">
        <v>776936.51300000004</v>
      </c>
      <c r="O88" t="s">
        <v>833</v>
      </c>
      <c r="P88" t="s">
        <v>665</v>
      </c>
      <c r="Q88" t="s">
        <v>665</v>
      </c>
      <c r="R88" t="s">
        <v>1072</v>
      </c>
      <c r="S88" t="s">
        <v>510</v>
      </c>
      <c r="T88" t="s">
        <v>475</v>
      </c>
      <c r="W88" t="s">
        <v>509</v>
      </c>
      <c r="Z88" s="22">
        <v>32.721400000000003</v>
      </c>
      <c r="AA88" s="22">
        <v>-114.7097</v>
      </c>
    </row>
    <row r="89" spans="1:27" x14ac:dyDescent="0.25">
      <c r="A89" s="22" t="s">
        <v>34</v>
      </c>
      <c r="B89" t="s">
        <v>834</v>
      </c>
      <c r="C89" s="22">
        <v>120</v>
      </c>
      <c r="D89" s="22" t="s">
        <v>1219</v>
      </c>
      <c r="E89" s="22">
        <v>2018</v>
      </c>
      <c r="F89" s="97">
        <v>2058.64</v>
      </c>
      <c r="G89" s="97">
        <v>12</v>
      </c>
      <c r="H89" s="97">
        <v>70063.240000000005</v>
      </c>
      <c r="I89" s="97">
        <v>0.23400000000000001</v>
      </c>
      <c r="J89" s="104">
        <f t="shared" si="1"/>
        <v>5.999758563561804E-4</v>
      </c>
      <c r="K89" s="104">
        <v>2.5700000000000001E-2</v>
      </c>
      <c r="L89" s="97">
        <v>4.2880000000000003</v>
      </c>
      <c r="M89" s="97">
        <v>46355.478999999999</v>
      </c>
      <c r="N89" s="97">
        <v>780031.38800000004</v>
      </c>
      <c r="O89" t="s">
        <v>833</v>
      </c>
      <c r="P89" t="s">
        <v>665</v>
      </c>
      <c r="Q89" t="s">
        <v>665</v>
      </c>
      <c r="R89" t="s">
        <v>1072</v>
      </c>
      <c r="S89" t="s">
        <v>510</v>
      </c>
      <c r="T89" t="s">
        <v>475</v>
      </c>
      <c r="W89" t="s">
        <v>509</v>
      </c>
      <c r="Z89" s="22">
        <v>32.721400000000003</v>
      </c>
      <c r="AA89" s="22">
        <v>-114.7097</v>
      </c>
    </row>
    <row r="90" spans="1:27" x14ac:dyDescent="0.25">
      <c r="A90" s="22" t="s">
        <v>34</v>
      </c>
      <c r="B90" t="s">
        <v>832</v>
      </c>
      <c r="C90" s="22">
        <v>54694</v>
      </c>
      <c r="D90" s="22">
        <v>4101</v>
      </c>
      <c r="E90" s="22">
        <v>2018</v>
      </c>
      <c r="F90" s="97">
        <v>1002.99</v>
      </c>
      <c r="G90" s="97">
        <v>12</v>
      </c>
      <c r="H90" s="97">
        <v>42684.82</v>
      </c>
      <c r="I90" s="97">
        <v>0.11700000000000001</v>
      </c>
      <c r="J90" s="104">
        <f t="shared" si="1"/>
        <v>5.9774041707736096E-4</v>
      </c>
      <c r="K90" s="104">
        <v>9.1300000000000006E-2</v>
      </c>
      <c r="L90" s="97">
        <v>17.204999999999998</v>
      </c>
      <c r="M90" s="97">
        <v>23265.376</v>
      </c>
      <c r="N90" s="97">
        <v>391474.28100000002</v>
      </c>
      <c r="O90" t="s">
        <v>833</v>
      </c>
      <c r="P90" t="s">
        <v>1434</v>
      </c>
      <c r="Q90" t="s">
        <v>1433</v>
      </c>
      <c r="R90" t="s">
        <v>1072</v>
      </c>
      <c r="S90" t="s">
        <v>476</v>
      </c>
      <c r="T90" t="s">
        <v>475</v>
      </c>
      <c r="W90" t="s">
        <v>1278</v>
      </c>
      <c r="Z90" s="22">
        <v>32.7286</v>
      </c>
      <c r="AA90" s="22">
        <v>-114.6542</v>
      </c>
    </row>
    <row r="91" spans="1:27" x14ac:dyDescent="0.25">
      <c r="A91" s="22" t="s">
        <v>518</v>
      </c>
      <c r="B91" t="s">
        <v>1064</v>
      </c>
      <c r="C91" s="22">
        <v>315</v>
      </c>
      <c r="D91" s="22">
        <v>1</v>
      </c>
      <c r="E91" s="22">
        <v>2018</v>
      </c>
      <c r="F91" s="97">
        <v>1701</v>
      </c>
      <c r="G91" s="97">
        <v>12</v>
      </c>
      <c r="H91" s="97">
        <v>39732</v>
      </c>
      <c r="I91" s="97">
        <v>0.193</v>
      </c>
      <c r="J91" s="104">
        <f t="shared" si="1"/>
        <v>6.0083974358774805E-4</v>
      </c>
      <c r="K91" s="104">
        <v>2.2100000000000002E-2</v>
      </c>
      <c r="L91" s="97">
        <v>4.2350000000000003</v>
      </c>
      <c r="M91" s="97">
        <v>38178.400000000001</v>
      </c>
      <c r="N91" s="97">
        <v>642434.19999999995</v>
      </c>
      <c r="O91" t="s">
        <v>846</v>
      </c>
      <c r="P91" t="s">
        <v>1432</v>
      </c>
      <c r="Q91" t="s">
        <v>1432</v>
      </c>
      <c r="R91" t="s">
        <v>1072</v>
      </c>
      <c r="S91" t="s">
        <v>482</v>
      </c>
      <c r="T91" t="s">
        <v>475</v>
      </c>
      <c r="U91" t="s">
        <v>531</v>
      </c>
      <c r="Z91" s="22">
        <v>33.768799999999999</v>
      </c>
      <c r="AA91" s="22">
        <v>-118.1009</v>
      </c>
    </row>
    <row r="92" spans="1:27" x14ac:dyDescent="0.25">
      <c r="A92" s="22" t="s">
        <v>518</v>
      </c>
      <c r="B92" t="s">
        <v>1064</v>
      </c>
      <c r="C92" s="22">
        <v>315</v>
      </c>
      <c r="D92" s="22">
        <v>2</v>
      </c>
      <c r="E92" s="22">
        <v>2018</v>
      </c>
      <c r="F92" s="97">
        <v>3717</v>
      </c>
      <c r="G92" s="97">
        <v>12</v>
      </c>
      <c r="H92" s="97">
        <v>105768</v>
      </c>
      <c r="I92" s="97">
        <v>0.48</v>
      </c>
      <c r="J92" s="104">
        <f t="shared" si="1"/>
        <v>5.9995230379184862E-4</v>
      </c>
      <c r="K92" s="104">
        <v>1.29E-2</v>
      </c>
      <c r="L92" s="97">
        <v>9.5850000000000009</v>
      </c>
      <c r="M92" s="97">
        <v>95092.4</v>
      </c>
      <c r="N92" s="97">
        <v>1600127.2</v>
      </c>
      <c r="O92" t="s">
        <v>846</v>
      </c>
      <c r="P92" t="s">
        <v>1432</v>
      </c>
      <c r="Q92" t="s">
        <v>1432</v>
      </c>
      <c r="R92" t="s">
        <v>1072</v>
      </c>
      <c r="S92" t="s">
        <v>482</v>
      </c>
      <c r="T92" t="s">
        <v>475</v>
      </c>
      <c r="U92" t="s">
        <v>531</v>
      </c>
      <c r="Z92" s="22">
        <v>33.768799999999999</v>
      </c>
      <c r="AA92" s="22">
        <v>-118.1009</v>
      </c>
    </row>
    <row r="93" spans="1:27" x14ac:dyDescent="0.25">
      <c r="A93" s="22" t="s">
        <v>518</v>
      </c>
      <c r="B93" t="s">
        <v>1064</v>
      </c>
      <c r="C93" s="22">
        <v>315</v>
      </c>
      <c r="D93" s="22">
        <v>3</v>
      </c>
      <c r="E93" s="22">
        <v>2018</v>
      </c>
      <c r="F93" s="97">
        <v>4144</v>
      </c>
      <c r="G93" s="97">
        <v>12</v>
      </c>
      <c r="H93" s="97">
        <v>307783</v>
      </c>
      <c r="I93" s="97">
        <v>1.1000000000000001</v>
      </c>
      <c r="J93" s="104">
        <f t="shared" si="1"/>
        <v>5.9983715511851545E-4</v>
      </c>
      <c r="K93" s="104">
        <v>9.1999999999999998E-3</v>
      </c>
      <c r="L93" s="97">
        <v>16.154</v>
      </c>
      <c r="M93" s="97">
        <v>217961.9</v>
      </c>
      <c r="N93" s="97">
        <v>3667662.1</v>
      </c>
      <c r="O93" t="s">
        <v>846</v>
      </c>
      <c r="P93" t="s">
        <v>1432</v>
      </c>
      <c r="Q93" t="s">
        <v>1432</v>
      </c>
      <c r="R93" t="s">
        <v>1072</v>
      </c>
      <c r="S93" t="s">
        <v>491</v>
      </c>
      <c r="T93" t="s">
        <v>475</v>
      </c>
      <c r="U93" t="s">
        <v>531</v>
      </c>
      <c r="Z93" s="22">
        <v>33.768799999999999</v>
      </c>
      <c r="AA93" s="22">
        <v>-118.1009</v>
      </c>
    </row>
    <row r="94" spans="1:27" x14ac:dyDescent="0.25">
      <c r="A94" s="22" t="s">
        <v>518</v>
      </c>
      <c r="B94" t="s">
        <v>1064</v>
      </c>
      <c r="C94" s="22">
        <v>315</v>
      </c>
      <c r="D94" s="22">
        <v>4</v>
      </c>
      <c r="E94" s="22">
        <v>2018</v>
      </c>
      <c r="F94" s="97">
        <v>3361</v>
      </c>
      <c r="G94" s="97">
        <v>12</v>
      </c>
      <c r="H94" s="97">
        <v>285628</v>
      </c>
      <c r="I94" s="97">
        <v>1.028</v>
      </c>
      <c r="J94" s="104">
        <f t="shared" si="1"/>
        <v>6.0007105705231034E-4</v>
      </c>
      <c r="K94" s="104">
        <v>7.9000000000000008E-3</v>
      </c>
      <c r="L94" s="97">
        <v>11.769</v>
      </c>
      <c r="M94" s="97">
        <v>203617</v>
      </c>
      <c r="N94" s="97">
        <v>3426260.9</v>
      </c>
      <c r="O94" t="s">
        <v>846</v>
      </c>
      <c r="P94" t="s">
        <v>1432</v>
      </c>
      <c r="Q94" t="s">
        <v>1432</v>
      </c>
      <c r="R94" t="s">
        <v>1072</v>
      </c>
      <c r="S94" t="s">
        <v>491</v>
      </c>
      <c r="T94" t="s">
        <v>475</v>
      </c>
      <c r="U94" t="s">
        <v>531</v>
      </c>
      <c r="Z94" s="22">
        <v>33.768799999999999</v>
      </c>
      <c r="AA94" s="22">
        <v>-118.1009</v>
      </c>
    </row>
    <row r="95" spans="1:27" x14ac:dyDescent="0.25">
      <c r="A95" s="22" t="s">
        <v>518</v>
      </c>
      <c r="B95" t="s">
        <v>1064</v>
      </c>
      <c r="C95" s="22">
        <v>315</v>
      </c>
      <c r="D95" s="22">
        <v>5</v>
      </c>
      <c r="E95" s="22">
        <v>2018</v>
      </c>
      <c r="F95" s="97">
        <v>802</v>
      </c>
      <c r="G95" s="97">
        <v>12</v>
      </c>
      <c r="H95" s="97">
        <v>124287</v>
      </c>
      <c r="I95" s="97">
        <v>0.45</v>
      </c>
      <c r="J95" s="104">
        <f t="shared" si="1"/>
        <v>6.0003800240681911E-4</v>
      </c>
      <c r="K95" s="104">
        <v>0.01</v>
      </c>
      <c r="L95" s="97">
        <v>4.37</v>
      </c>
      <c r="M95" s="97">
        <v>89138.2</v>
      </c>
      <c r="N95" s="97">
        <v>1499905</v>
      </c>
      <c r="O95" t="s">
        <v>846</v>
      </c>
      <c r="P95" t="s">
        <v>1432</v>
      </c>
      <c r="Q95" t="s">
        <v>1432</v>
      </c>
      <c r="R95" t="s">
        <v>1072</v>
      </c>
      <c r="S95" t="s">
        <v>482</v>
      </c>
      <c r="T95" t="s">
        <v>475</v>
      </c>
      <c r="U95" t="s">
        <v>531</v>
      </c>
      <c r="Z95" s="22">
        <v>33.768799999999999</v>
      </c>
      <c r="AA95" s="22">
        <v>-118.1009</v>
      </c>
    </row>
    <row r="96" spans="1:27" x14ac:dyDescent="0.25">
      <c r="A96" s="22" t="s">
        <v>518</v>
      </c>
      <c r="B96" t="s">
        <v>1064</v>
      </c>
      <c r="C96" s="22">
        <v>315</v>
      </c>
      <c r="D96" s="22">
        <v>6</v>
      </c>
      <c r="E96" s="22">
        <v>2018</v>
      </c>
      <c r="F96" s="97">
        <v>997</v>
      </c>
      <c r="G96" s="97">
        <v>12</v>
      </c>
      <c r="H96" s="97">
        <v>159125</v>
      </c>
      <c r="I96" s="97">
        <v>0.56299999999999994</v>
      </c>
      <c r="J96" s="104">
        <f t="shared" si="1"/>
        <v>6.0012476839101277E-4</v>
      </c>
      <c r="K96" s="104">
        <v>5.3E-3</v>
      </c>
      <c r="L96" s="97">
        <v>3.7160000000000002</v>
      </c>
      <c r="M96" s="97">
        <v>111503.2</v>
      </c>
      <c r="N96" s="97">
        <v>1876276.5</v>
      </c>
      <c r="O96" t="s">
        <v>846</v>
      </c>
      <c r="P96" t="s">
        <v>1432</v>
      </c>
      <c r="Q96" t="s">
        <v>1432</v>
      </c>
      <c r="R96" t="s">
        <v>1072</v>
      </c>
      <c r="S96" t="s">
        <v>482</v>
      </c>
      <c r="T96" t="s">
        <v>475</v>
      </c>
      <c r="U96" t="s">
        <v>531</v>
      </c>
      <c r="Z96" s="22">
        <v>33.768799999999999</v>
      </c>
      <c r="AA96" s="22">
        <v>-118.1009</v>
      </c>
    </row>
    <row r="97" spans="1:27" x14ac:dyDescent="0.25">
      <c r="A97" s="22" t="s">
        <v>518</v>
      </c>
      <c r="B97" t="s">
        <v>1063</v>
      </c>
      <c r="C97" s="22">
        <v>335</v>
      </c>
      <c r="D97" s="22">
        <v>1</v>
      </c>
      <c r="E97" s="22">
        <v>2018</v>
      </c>
      <c r="F97" s="97">
        <v>3132</v>
      </c>
      <c r="G97" s="97">
        <v>12</v>
      </c>
      <c r="H97" s="97">
        <v>199602</v>
      </c>
      <c r="I97" s="97">
        <v>0.66600000000000004</v>
      </c>
      <c r="J97" s="104">
        <f t="shared" si="1"/>
        <v>5.9980951994974567E-4</v>
      </c>
      <c r="K97" s="104">
        <v>1.3599999999999999E-2</v>
      </c>
      <c r="L97" s="97">
        <v>9.2910000000000004</v>
      </c>
      <c r="M97" s="97">
        <v>131970.79999999999</v>
      </c>
      <c r="N97" s="97">
        <v>2220705</v>
      </c>
      <c r="O97" t="s">
        <v>1034</v>
      </c>
      <c r="P97" t="s">
        <v>1432</v>
      </c>
      <c r="Q97" t="s">
        <v>1432</v>
      </c>
      <c r="R97" t="s">
        <v>1072</v>
      </c>
      <c r="S97" t="s">
        <v>482</v>
      </c>
      <c r="T97" t="s">
        <v>475</v>
      </c>
      <c r="U97" t="s">
        <v>531</v>
      </c>
      <c r="Z97" s="22">
        <v>33.643599999999999</v>
      </c>
      <c r="AA97" s="22">
        <v>-117.97880000000001</v>
      </c>
    </row>
    <row r="98" spans="1:27" x14ac:dyDescent="0.25">
      <c r="A98" s="22" t="s">
        <v>518</v>
      </c>
      <c r="B98" t="s">
        <v>1063</v>
      </c>
      <c r="C98" s="22">
        <v>335</v>
      </c>
      <c r="D98" s="22">
        <v>2</v>
      </c>
      <c r="E98" s="22">
        <v>2018</v>
      </c>
      <c r="F98" s="97">
        <v>2375</v>
      </c>
      <c r="G98" s="97">
        <v>12</v>
      </c>
      <c r="H98" s="97">
        <v>136783</v>
      </c>
      <c r="I98" s="97">
        <v>0.46300000000000002</v>
      </c>
      <c r="J98" s="104">
        <f t="shared" si="1"/>
        <v>6.0059526384584501E-4</v>
      </c>
      <c r="K98" s="104">
        <v>2.1600000000000001E-2</v>
      </c>
      <c r="L98" s="97">
        <v>16.495000000000001</v>
      </c>
      <c r="M98" s="97">
        <v>91626.1</v>
      </c>
      <c r="N98" s="97">
        <v>1541803.7</v>
      </c>
      <c r="O98" t="s">
        <v>1034</v>
      </c>
      <c r="P98" t="s">
        <v>1432</v>
      </c>
      <c r="Q98" t="s">
        <v>1432</v>
      </c>
      <c r="R98" t="s">
        <v>1072</v>
      </c>
      <c r="S98" t="s">
        <v>482</v>
      </c>
      <c r="T98" t="s">
        <v>475</v>
      </c>
      <c r="U98" t="s">
        <v>531</v>
      </c>
      <c r="Z98" s="22">
        <v>33.643599999999999</v>
      </c>
      <c r="AA98" s="22">
        <v>-117.97880000000001</v>
      </c>
    </row>
    <row r="99" spans="1:27" x14ac:dyDescent="0.25">
      <c r="A99" s="22" t="s">
        <v>518</v>
      </c>
      <c r="B99" t="s">
        <v>1062</v>
      </c>
      <c r="C99" s="22">
        <v>356</v>
      </c>
      <c r="D99" s="22">
        <v>5</v>
      </c>
      <c r="E99" s="22">
        <v>2018</v>
      </c>
      <c r="F99" s="97">
        <v>1278</v>
      </c>
      <c r="G99" s="97">
        <v>12</v>
      </c>
      <c r="H99" s="97">
        <v>28141</v>
      </c>
      <c r="I99" s="97">
        <v>0.17499999999999999</v>
      </c>
      <c r="J99" s="104">
        <f t="shared" si="1"/>
        <v>6.001745307535432E-4</v>
      </c>
      <c r="K99" s="104">
        <v>1.0200000000000001E-2</v>
      </c>
      <c r="L99" s="97">
        <v>2.2400000000000002</v>
      </c>
      <c r="M99" s="97">
        <v>34656.1</v>
      </c>
      <c r="N99" s="97">
        <v>583163.69999999995</v>
      </c>
      <c r="O99" t="s">
        <v>846</v>
      </c>
      <c r="P99" t="s">
        <v>1432</v>
      </c>
      <c r="Q99" t="s">
        <v>1432</v>
      </c>
      <c r="R99" t="s">
        <v>1072</v>
      </c>
      <c r="S99" t="s">
        <v>482</v>
      </c>
      <c r="T99" t="s">
        <v>475</v>
      </c>
      <c r="U99" t="s">
        <v>531</v>
      </c>
      <c r="Z99" s="22">
        <v>33.8504</v>
      </c>
      <c r="AA99" s="22">
        <v>-118.395</v>
      </c>
    </row>
    <row r="100" spans="1:27" x14ac:dyDescent="0.25">
      <c r="A100" s="22" t="s">
        <v>518</v>
      </c>
      <c r="B100" t="s">
        <v>1062</v>
      </c>
      <c r="C100" s="22">
        <v>356</v>
      </c>
      <c r="D100" s="22">
        <v>6</v>
      </c>
      <c r="E100" s="22">
        <v>2018</v>
      </c>
      <c r="F100" s="97">
        <v>1303</v>
      </c>
      <c r="G100" s="97">
        <v>12</v>
      </c>
      <c r="H100" s="97">
        <v>25790</v>
      </c>
      <c r="I100" s="97">
        <v>0.16400000000000001</v>
      </c>
      <c r="J100" s="104">
        <f t="shared" si="1"/>
        <v>5.9843170753912653E-4</v>
      </c>
      <c r="K100" s="104">
        <v>1.21E-2</v>
      </c>
      <c r="L100" s="97">
        <v>3.1640000000000001</v>
      </c>
      <c r="M100" s="97">
        <v>32572.1</v>
      </c>
      <c r="N100" s="97">
        <v>548099.30000000005</v>
      </c>
      <c r="O100" t="s">
        <v>846</v>
      </c>
      <c r="P100" t="s">
        <v>1432</v>
      </c>
      <c r="Q100" t="s">
        <v>1432</v>
      </c>
      <c r="R100" t="s">
        <v>1072</v>
      </c>
      <c r="S100" t="s">
        <v>482</v>
      </c>
      <c r="T100" t="s">
        <v>475</v>
      </c>
      <c r="U100" t="s">
        <v>531</v>
      </c>
      <c r="Z100" s="22">
        <v>33.8504</v>
      </c>
      <c r="AA100" s="22">
        <v>-118.395</v>
      </c>
    </row>
    <row r="101" spans="1:27" x14ac:dyDescent="0.25">
      <c r="A101" s="22" t="s">
        <v>518</v>
      </c>
      <c r="B101" t="s">
        <v>1062</v>
      </c>
      <c r="C101" s="22">
        <v>356</v>
      </c>
      <c r="D101" s="22">
        <v>7</v>
      </c>
      <c r="E101" s="22">
        <v>2018</v>
      </c>
      <c r="F101" s="97">
        <v>599</v>
      </c>
      <c r="G101" s="97">
        <v>12</v>
      </c>
      <c r="H101" s="97">
        <v>100150</v>
      </c>
      <c r="I101" s="97">
        <v>0.32400000000000001</v>
      </c>
      <c r="J101" s="104">
        <f t="shared" si="1"/>
        <v>5.9933213312757499E-4</v>
      </c>
      <c r="K101" s="104">
        <v>1.35E-2</v>
      </c>
      <c r="L101" s="97">
        <v>2.7959999999999998</v>
      </c>
      <c r="M101" s="97">
        <v>64256</v>
      </c>
      <c r="N101" s="97">
        <v>1081203.5</v>
      </c>
      <c r="O101" t="s">
        <v>846</v>
      </c>
      <c r="P101" t="s">
        <v>1432</v>
      </c>
      <c r="Q101" t="s">
        <v>1432</v>
      </c>
      <c r="R101" t="s">
        <v>1072</v>
      </c>
      <c r="S101" t="s">
        <v>482</v>
      </c>
      <c r="T101" t="s">
        <v>475</v>
      </c>
      <c r="U101" t="s">
        <v>531</v>
      </c>
      <c r="Z101" s="22">
        <v>33.8504</v>
      </c>
      <c r="AA101" s="22">
        <v>-118.395</v>
      </c>
    </row>
    <row r="102" spans="1:27" x14ac:dyDescent="0.25">
      <c r="A102" s="22" t="s">
        <v>518</v>
      </c>
      <c r="B102" t="s">
        <v>1062</v>
      </c>
      <c r="C102" s="22">
        <v>356</v>
      </c>
      <c r="D102" s="22">
        <v>8</v>
      </c>
      <c r="E102" s="22">
        <v>2018</v>
      </c>
      <c r="F102" s="97">
        <v>666</v>
      </c>
      <c r="G102" s="97">
        <v>12</v>
      </c>
      <c r="H102" s="97">
        <v>126557</v>
      </c>
      <c r="I102" s="97">
        <v>0.41499999999999998</v>
      </c>
      <c r="J102" s="104">
        <f t="shared" si="1"/>
        <v>5.9964360940660208E-4</v>
      </c>
      <c r="K102" s="104">
        <v>1.4999999999999999E-2</v>
      </c>
      <c r="L102" s="97">
        <v>3.968</v>
      </c>
      <c r="M102" s="97">
        <v>82258.5</v>
      </c>
      <c r="N102" s="97">
        <v>1384155.5</v>
      </c>
      <c r="O102" t="s">
        <v>846</v>
      </c>
      <c r="P102" t="s">
        <v>1432</v>
      </c>
      <c r="Q102" t="s">
        <v>1432</v>
      </c>
      <c r="R102" t="s">
        <v>1072</v>
      </c>
      <c r="S102" t="s">
        <v>482</v>
      </c>
      <c r="T102" t="s">
        <v>475</v>
      </c>
      <c r="U102" t="s">
        <v>531</v>
      </c>
      <c r="Z102" s="22">
        <v>33.8504</v>
      </c>
      <c r="AA102" s="22">
        <v>-118.395</v>
      </c>
    </row>
    <row r="103" spans="1:27" x14ac:dyDescent="0.25">
      <c r="A103" s="22" t="s">
        <v>518</v>
      </c>
      <c r="B103" t="s">
        <v>1060</v>
      </c>
      <c r="C103" s="22">
        <v>55951</v>
      </c>
      <c r="D103" s="22" t="s">
        <v>1431</v>
      </c>
      <c r="E103" s="22">
        <v>2018</v>
      </c>
      <c r="F103" s="97">
        <v>236.25</v>
      </c>
      <c r="G103" s="97">
        <v>12</v>
      </c>
      <c r="H103" s="97">
        <v>8663.5</v>
      </c>
      <c r="I103" s="97">
        <v>2.5999999999999999E-2</v>
      </c>
      <c r="J103" s="104">
        <f t="shared" si="1"/>
        <v>6.0129109918614671E-4</v>
      </c>
      <c r="K103" s="104">
        <v>4.3299999999999998E-2</v>
      </c>
      <c r="L103" s="97">
        <v>0.81499999999999995</v>
      </c>
      <c r="M103" s="97">
        <v>5139.6000000000004</v>
      </c>
      <c r="N103" s="97">
        <v>86480.574999999997</v>
      </c>
      <c r="O103" t="s">
        <v>911</v>
      </c>
      <c r="P103" t="s">
        <v>1430</v>
      </c>
      <c r="Q103" t="s">
        <v>1429</v>
      </c>
      <c r="R103" t="s">
        <v>1072</v>
      </c>
      <c r="S103" t="s">
        <v>510</v>
      </c>
      <c r="T103" t="s">
        <v>475</v>
      </c>
      <c r="W103" t="s">
        <v>1098</v>
      </c>
      <c r="Z103" s="22">
        <v>34.041400000000003</v>
      </c>
      <c r="AA103" s="22">
        <v>-117.3603</v>
      </c>
    </row>
    <row r="104" spans="1:27" x14ac:dyDescent="0.25">
      <c r="A104" s="22" t="s">
        <v>518</v>
      </c>
      <c r="B104" t="s">
        <v>1059</v>
      </c>
      <c r="C104" s="22">
        <v>57564</v>
      </c>
      <c r="D104" s="22">
        <v>8</v>
      </c>
      <c r="E104" s="22">
        <v>2018</v>
      </c>
      <c r="F104" s="97">
        <v>3560.99</v>
      </c>
      <c r="G104" s="97">
        <v>12</v>
      </c>
      <c r="H104" s="97">
        <v>123649.15</v>
      </c>
      <c r="I104" s="97">
        <v>0.379</v>
      </c>
      <c r="J104" s="104">
        <f t="shared" si="1"/>
        <v>6.0006516581037866E-4</v>
      </c>
      <c r="K104" s="104">
        <v>1.7600000000000001E-2</v>
      </c>
      <c r="L104" s="97">
        <v>9.7059999999999995</v>
      </c>
      <c r="M104" s="97">
        <v>75070.032999999996</v>
      </c>
      <c r="N104" s="97">
        <v>1263196.138</v>
      </c>
      <c r="O104" t="s">
        <v>895</v>
      </c>
      <c r="P104" t="s">
        <v>1428</v>
      </c>
      <c r="Q104" t="s">
        <v>1428</v>
      </c>
      <c r="R104" t="s">
        <v>1072</v>
      </c>
      <c r="S104" t="s">
        <v>476</v>
      </c>
      <c r="T104" t="s">
        <v>475</v>
      </c>
      <c r="W104" t="s">
        <v>1098</v>
      </c>
      <c r="Z104" s="22">
        <v>36.72</v>
      </c>
      <c r="AA104" s="22">
        <v>-119.55</v>
      </c>
    </row>
    <row r="105" spans="1:27" x14ac:dyDescent="0.25">
      <c r="A105" s="22" t="s">
        <v>518</v>
      </c>
      <c r="B105" t="s">
        <v>1058</v>
      </c>
      <c r="C105" s="22">
        <v>7315</v>
      </c>
      <c r="D105" s="22">
        <v>1</v>
      </c>
      <c r="E105" s="22">
        <v>2018</v>
      </c>
      <c r="F105" s="97">
        <v>1489.4</v>
      </c>
      <c r="G105" s="97">
        <v>12</v>
      </c>
      <c r="H105" s="97">
        <v>54820.3</v>
      </c>
      <c r="I105" s="97">
        <v>0.155</v>
      </c>
      <c r="J105" s="104">
        <f t="shared" si="1"/>
        <v>6.01783359361143E-4</v>
      </c>
      <c r="K105" s="104">
        <v>2.52E-2</v>
      </c>
      <c r="L105" s="97">
        <v>3.3149999999999999</v>
      </c>
      <c r="M105" s="97">
        <v>30613.23</v>
      </c>
      <c r="N105" s="97">
        <v>515135.54700000002</v>
      </c>
      <c r="O105" t="s">
        <v>838</v>
      </c>
      <c r="P105" t="s">
        <v>1297</v>
      </c>
      <c r="Q105" t="s">
        <v>1297</v>
      </c>
      <c r="R105" t="s">
        <v>1072</v>
      </c>
      <c r="S105" t="s">
        <v>510</v>
      </c>
      <c r="T105" t="s">
        <v>475</v>
      </c>
      <c r="W105" t="s">
        <v>1082</v>
      </c>
      <c r="Z105" s="22">
        <v>37.573900000000002</v>
      </c>
      <c r="AA105" s="22">
        <v>-120.9854</v>
      </c>
    </row>
    <row r="106" spans="1:27" x14ac:dyDescent="0.25">
      <c r="A106" s="22" t="s">
        <v>518</v>
      </c>
      <c r="B106" t="s">
        <v>1058</v>
      </c>
      <c r="C106" s="22">
        <v>7315</v>
      </c>
      <c r="D106" s="22">
        <v>2</v>
      </c>
      <c r="E106" s="22">
        <v>2018</v>
      </c>
      <c r="F106" s="97">
        <v>1670.3</v>
      </c>
      <c r="G106" s="97">
        <v>12</v>
      </c>
      <c r="H106" s="97">
        <v>64127.59</v>
      </c>
      <c r="I106" s="97">
        <v>0.192</v>
      </c>
      <c r="J106" s="104">
        <f t="shared" si="1"/>
        <v>5.9929750066051873E-4</v>
      </c>
      <c r="K106" s="104">
        <v>1.26E-2</v>
      </c>
      <c r="L106" s="97">
        <v>2.766</v>
      </c>
      <c r="M106" s="97">
        <v>38077.576999999997</v>
      </c>
      <c r="N106" s="97">
        <v>640750.21100000001</v>
      </c>
      <c r="O106" t="s">
        <v>838</v>
      </c>
      <c r="P106" t="s">
        <v>1297</v>
      </c>
      <c r="Q106" t="s">
        <v>1297</v>
      </c>
      <c r="R106" t="s">
        <v>1072</v>
      </c>
      <c r="S106" t="s">
        <v>510</v>
      </c>
      <c r="T106" t="s">
        <v>475</v>
      </c>
      <c r="W106" t="s">
        <v>1098</v>
      </c>
      <c r="Z106" s="22">
        <v>37.573900000000002</v>
      </c>
      <c r="AA106" s="22">
        <v>-120.9854</v>
      </c>
    </row>
    <row r="107" spans="1:27" x14ac:dyDescent="0.25">
      <c r="A107" s="22" t="s">
        <v>518</v>
      </c>
      <c r="B107" t="s">
        <v>1058</v>
      </c>
      <c r="C107" s="22">
        <v>7315</v>
      </c>
      <c r="D107" s="22">
        <v>3</v>
      </c>
      <c r="E107" s="22">
        <v>2018</v>
      </c>
      <c r="F107" s="97">
        <v>746.14</v>
      </c>
      <c r="G107" s="97">
        <v>12</v>
      </c>
      <c r="H107" s="97">
        <v>26596.400000000001</v>
      </c>
      <c r="I107" s="97">
        <v>8.3000000000000004E-2</v>
      </c>
      <c r="J107" s="104">
        <f t="shared" si="1"/>
        <v>6.0281381432249453E-4</v>
      </c>
      <c r="K107" s="104">
        <v>1.35E-2</v>
      </c>
      <c r="L107" s="97">
        <v>1.2150000000000001</v>
      </c>
      <c r="M107" s="97">
        <v>16365.039000000001</v>
      </c>
      <c r="N107" s="97">
        <v>275375.24200000003</v>
      </c>
      <c r="O107" t="s">
        <v>838</v>
      </c>
      <c r="P107" t="s">
        <v>1297</v>
      </c>
      <c r="Q107" t="s">
        <v>1297</v>
      </c>
      <c r="R107" t="s">
        <v>1072</v>
      </c>
      <c r="S107" t="s">
        <v>510</v>
      </c>
      <c r="T107" t="s">
        <v>475</v>
      </c>
      <c r="W107" t="s">
        <v>1098</v>
      </c>
      <c r="Z107" s="22">
        <v>37.573900000000002</v>
      </c>
      <c r="AA107" s="22">
        <v>-120.9854</v>
      </c>
    </row>
    <row r="108" spans="1:27" x14ac:dyDescent="0.25">
      <c r="A108" s="22" t="s">
        <v>518</v>
      </c>
      <c r="B108" t="s">
        <v>1058</v>
      </c>
      <c r="C108" s="22">
        <v>7315</v>
      </c>
      <c r="D108" s="22">
        <v>4</v>
      </c>
      <c r="E108" s="22">
        <v>2018</v>
      </c>
      <c r="F108" s="97">
        <v>848.38</v>
      </c>
      <c r="G108" s="97">
        <v>12</v>
      </c>
      <c r="H108" s="97">
        <v>34070.15</v>
      </c>
      <c r="I108" s="97">
        <v>0.1</v>
      </c>
      <c r="J108" s="104">
        <f t="shared" si="1"/>
        <v>5.9818489467392173E-4</v>
      </c>
      <c r="K108" s="104">
        <v>1.5100000000000001E-2</v>
      </c>
      <c r="L108" s="97">
        <v>1.4890000000000001</v>
      </c>
      <c r="M108" s="97">
        <v>19870.921999999999</v>
      </c>
      <c r="N108" s="97">
        <v>334344.78499999997</v>
      </c>
      <c r="O108" t="s">
        <v>838</v>
      </c>
      <c r="P108" t="s">
        <v>1297</v>
      </c>
      <c r="Q108" t="s">
        <v>1297</v>
      </c>
      <c r="R108" t="s">
        <v>1072</v>
      </c>
      <c r="S108" t="s">
        <v>510</v>
      </c>
      <c r="T108" t="s">
        <v>475</v>
      </c>
      <c r="W108" t="s">
        <v>1098</v>
      </c>
      <c r="Z108" s="22">
        <v>37.573900000000002</v>
      </c>
      <c r="AA108" s="22">
        <v>-120.9854</v>
      </c>
    </row>
    <row r="109" spans="1:27" x14ac:dyDescent="0.25">
      <c r="A109" s="22" t="s">
        <v>518</v>
      </c>
      <c r="B109" t="s">
        <v>1057</v>
      </c>
      <c r="C109" s="22">
        <v>7693</v>
      </c>
      <c r="D109" s="22">
        <v>1</v>
      </c>
      <c r="E109" s="22">
        <v>2018</v>
      </c>
      <c r="F109" s="97">
        <v>1007.78</v>
      </c>
      <c r="G109" s="97">
        <v>12</v>
      </c>
      <c r="H109" s="97">
        <v>40111.120000000003</v>
      </c>
      <c r="I109" s="97">
        <v>0.105</v>
      </c>
      <c r="J109" s="104">
        <f t="shared" si="1"/>
        <v>5.9951908292079758E-4</v>
      </c>
      <c r="K109" s="104">
        <v>2.23E-2</v>
      </c>
      <c r="L109" s="97">
        <v>3.4790000000000001</v>
      </c>
      <c r="M109" s="97">
        <v>20814.831999999999</v>
      </c>
      <c r="N109" s="97">
        <v>350280.76</v>
      </c>
      <c r="O109" t="s">
        <v>1034</v>
      </c>
      <c r="P109" t="s">
        <v>1409</v>
      </c>
      <c r="Q109" t="s">
        <v>1409</v>
      </c>
      <c r="R109" t="s">
        <v>1072</v>
      </c>
      <c r="S109" t="s">
        <v>510</v>
      </c>
      <c r="T109" t="s">
        <v>475</v>
      </c>
      <c r="W109" t="s">
        <v>509</v>
      </c>
      <c r="Z109" s="22">
        <v>33.853900000000003</v>
      </c>
      <c r="AA109" s="22">
        <v>-117.8561</v>
      </c>
    </row>
    <row r="110" spans="1:27" x14ac:dyDescent="0.25">
      <c r="A110" s="22" t="s">
        <v>518</v>
      </c>
      <c r="B110" t="s">
        <v>520</v>
      </c>
      <c r="C110" s="22">
        <v>10650</v>
      </c>
      <c r="D110" s="22" t="s">
        <v>516</v>
      </c>
      <c r="E110" s="22">
        <v>2018</v>
      </c>
      <c r="F110" s="97">
        <v>221.25</v>
      </c>
      <c r="G110" s="97">
        <v>12</v>
      </c>
      <c r="H110" s="97">
        <v>7774.5</v>
      </c>
      <c r="I110" s="97">
        <v>2.1999999999999999E-2</v>
      </c>
      <c r="J110" s="104">
        <f t="shared" si="1"/>
        <v>6.1290065333120217E-4</v>
      </c>
      <c r="K110" s="104">
        <v>1.7150000000000001</v>
      </c>
      <c r="L110" s="97">
        <v>61.56</v>
      </c>
      <c r="M110" s="97">
        <v>4266.8</v>
      </c>
      <c r="N110" s="97">
        <v>71789.774999999994</v>
      </c>
      <c r="O110" t="s">
        <v>515</v>
      </c>
      <c r="P110" t="s">
        <v>514</v>
      </c>
      <c r="Q110" t="s">
        <v>513</v>
      </c>
      <c r="R110" t="s">
        <v>1072</v>
      </c>
      <c r="S110" t="s">
        <v>510</v>
      </c>
      <c r="T110" t="s">
        <v>475</v>
      </c>
      <c r="W110" t="s">
        <v>509</v>
      </c>
      <c r="Z110" s="22">
        <v>35.483699999999999</v>
      </c>
      <c r="AA110" s="22">
        <v>-119.0299</v>
      </c>
    </row>
    <row r="111" spans="1:27" x14ac:dyDescent="0.25">
      <c r="A111" s="22" t="s">
        <v>518</v>
      </c>
      <c r="B111" t="s">
        <v>1049</v>
      </c>
      <c r="C111" s="22">
        <v>56474</v>
      </c>
      <c r="D111" s="22" t="s">
        <v>1075</v>
      </c>
      <c r="E111" s="22">
        <v>2018</v>
      </c>
      <c r="F111" s="97">
        <v>767.03</v>
      </c>
      <c r="G111" s="97">
        <v>12</v>
      </c>
      <c r="H111" s="97">
        <v>34146.019999999997</v>
      </c>
      <c r="I111" s="97">
        <v>0.10100000000000001</v>
      </c>
      <c r="J111" s="104">
        <f t="shared" si="1"/>
        <v>5.9934955796916783E-4</v>
      </c>
      <c r="K111" s="104">
        <v>2.1600000000000001E-2</v>
      </c>
      <c r="L111" s="97">
        <v>2.0510000000000002</v>
      </c>
      <c r="M111" s="97">
        <v>20029.011999999999</v>
      </c>
      <c r="N111" s="97">
        <v>337032.033</v>
      </c>
      <c r="O111" t="s">
        <v>1034</v>
      </c>
      <c r="P111" t="s">
        <v>1331</v>
      </c>
      <c r="Q111" t="s">
        <v>1331</v>
      </c>
      <c r="R111" t="s">
        <v>1072</v>
      </c>
      <c r="S111" t="s">
        <v>510</v>
      </c>
      <c r="T111" t="s">
        <v>475</v>
      </c>
      <c r="W111" t="s">
        <v>508</v>
      </c>
      <c r="Z111" s="22">
        <v>33.807299999999998</v>
      </c>
      <c r="AA111" s="22">
        <v>-117.9833</v>
      </c>
    </row>
    <row r="112" spans="1:27" x14ac:dyDescent="0.25">
      <c r="A112" s="22" t="s">
        <v>518</v>
      </c>
      <c r="B112" t="s">
        <v>519</v>
      </c>
      <c r="C112" s="22">
        <v>10649</v>
      </c>
      <c r="D112" s="22" t="s">
        <v>516</v>
      </c>
      <c r="E112" s="22">
        <v>2018</v>
      </c>
      <c r="F112" s="97">
        <v>850.25</v>
      </c>
      <c r="G112" s="97">
        <v>12</v>
      </c>
      <c r="H112" s="97">
        <v>33323</v>
      </c>
      <c r="I112" s="97">
        <v>9.1999999999999998E-2</v>
      </c>
      <c r="J112" s="104">
        <f t="shared" si="1"/>
        <v>5.9681740630939794E-4</v>
      </c>
      <c r="K112" s="104">
        <v>1.7150000000000001</v>
      </c>
      <c r="L112" s="97">
        <v>264.36900000000003</v>
      </c>
      <c r="M112" s="97">
        <v>18322.849999999999</v>
      </c>
      <c r="N112" s="97">
        <v>308302</v>
      </c>
      <c r="O112" t="s">
        <v>515</v>
      </c>
      <c r="P112" t="s">
        <v>514</v>
      </c>
      <c r="Q112" t="s">
        <v>513</v>
      </c>
      <c r="R112" t="s">
        <v>1072</v>
      </c>
      <c r="S112" t="s">
        <v>510</v>
      </c>
      <c r="T112" t="s">
        <v>475</v>
      </c>
      <c r="W112" t="s">
        <v>509</v>
      </c>
      <c r="Z112" s="22">
        <v>35.419199999999996</v>
      </c>
      <c r="AA112" s="22">
        <v>-118.92659999999999</v>
      </c>
    </row>
    <row r="113" spans="1:27" x14ac:dyDescent="0.25">
      <c r="A113" s="22" t="s">
        <v>518</v>
      </c>
      <c r="B113" t="s">
        <v>1043</v>
      </c>
      <c r="C113" s="22">
        <v>55295</v>
      </c>
      <c r="D113" s="22">
        <v>1</v>
      </c>
      <c r="E113" s="22">
        <v>2018</v>
      </c>
      <c r="F113" s="97">
        <v>6528.59</v>
      </c>
      <c r="G113" s="97">
        <v>12</v>
      </c>
      <c r="H113" s="97">
        <v>863636.28</v>
      </c>
      <c r="I113" s="97">
        <v>2.823</v>
      </c>
      <c r="J113" s="104">
        <f t="shared" si="1"/>
        <v>6.000439068897293E-4</v>
      </c>
      <c r="K113" s="104">
        <v>8.5000000000000006E-3</v>
      </c>
      <c r="L113" s="97">
        <v>34.261000000000003</v>
      </c>
      <c r="M113" s="97">
        <v>559184.76699999999</v>
      </c>
      <c r="N113" s="97">
        <v>9409311.4440000001</v>
      </c>
      <c r="O113" t="s">
        <v>862</v>
      </c>
      <c r="P113" t="s">
        <v>1427</v>
      </c>
      <c r="Q113" t="s">
        <v>1427</v>
      </c>
      <c r="R113" t="s">
        <v>1072</v>
      </c>
      <c r="S113" t="s">
        <v>476</v>
      </c>
      <c r="T113" t="s">
        <v>475</v>
      </c>
      <c r="W113" t="s">
        <v>509</v>
      </c>
      <c r="Z113" s="22">
        <v>33.615699999999997</v>
      </c>
      <c r="AA113" s="22">
        <v>-114.6865</v>
      </c>
    </row>
    <row r="114" spans="1:27" x14ac:dyDescent="0.25">
      <c r="A114" s="22" t="s">
        <v>518</v>
      </c>
      <c r="B114" t="s">
        <v>1043</v>
      </c>
      <c r="C114" s="22">
        <v>55295</v>
      </c>
      <c r="D114" s="22">
        <v>2</v>
      </c>
      <c r="E114" s="22">
        <v>2018</v>
      </c>
      <c r="F114" s="97">
        <v>7432.18</v>
      </c>
      <c r="G114" s="97">
        <v>12</v>
      </c>
      <c r="H114" s="97">
        <v>977031.91</v>
      </c>
      <c r="I114" s="97">
        <v>3.2360000000000002</v>
      </c>
      <c r="J114" s="104">
        <f t="shared" si="1"/>
        <v>6.0006233535064173E-4</v>
      </c>
      <c r="K114" s="104">
        <v>8.0999999999999996E-3</v>
      </c>
      <c r="L114" s="97">
        <v>38.009</v>
      </c>
      <c r="M114" s="97">
        <v>640957.74699999997</v>
      </c>
      <c r="N114" s="97">
        <v>10785546.131999999</v>
      </c>
      <c r="O114" t="s">
        <v>862</v>
      </c>
      <c r="P114" t="s">
        <v>1427</v>
      </c>
      <c r="Q114" t="s">
        <v>1427</v>
      </c>
      <c r="R114" t="s">
        <v>1072</v>
      </c>
      <c r="S114" t="s">
        <v>476</v>
      </c>
      <c r="T114" t="s">
        <v>475</v>
      </c>
      <c r="W114" t="s">
        <v>509</v>
      </c>
      <c r="Z114" s="22">
        <v>33.615699999999997</v>
      </c>
      <c r="AA114" s="22">
        <v>-114.6865</v>
      </c>
    </row>
    <row r="115" spans="1:27" x14ac:dyDescent="0.25">
      <c r="A115" s="22" t="s">
        <v>518</v>
      </c>
      <c r="B115" t="s">
        <v>1041</v>
      </c>
      <c r="C115" s="22">
        <v>302</v>
      </c>
      <c r="D115" s="22">
        <v>10</v>
      </c>
      <c r="E115" s="22">
        <v>2018</v>
      </c>
      <c r="F115" s="97">
        <v>235.27</v>
      </c>
      <c r="G115" s="97">
        <v>6</v>
      </c>
      <c r="H115" s="97">
        <v>18767.75</v>
      </c>
      <c r="I115" s="97">
        <v>5.1999999999999998E-2</v>
      </c>
      <c r="J115" s="104">
        <f t="shared" si="1"/>
        <v>5.9722617956348178E-4</v>
      </c>
      <c r="K115" s="104">
        <v>3.8899999999999997E-2</v>
      </c>
      <c r="L115" s="97">
        <v>2.5289999999999999</v>
      </c>
      <c r="M115" s="97">
        <v>10348.791999999999</v>
      </c>
      <c r="N115" s="97">
        <v>174138.38099999999</v>
      </c>
      <c r="O115" t="s">
        <v>892</v>
      </c>
      <c r="P115" t="s">
        <v>1417</v>
      </c>
      <c r="Q115" t="s">
        <v>1417</v>
      </c>
      <c r="R115" t="s">
        <v>1426</v>
      </c>
      <c r="S115" t="s">
        <v>1425</v>
      </c>
      <c r="T115" t="s">
        <v>475</v>
      </c>
      <c r="W115" t="s">
        <v>1098</v>
      </c>
      <c r="Z115" s="22">
        <v>33.140799999999999</v>
      </c>
      <c r="AA115" s="22">
        <v>-117.3342</v>
      </c>
    </row>
    <row r="116" spans="1:27" x14ac:dyDescent="0.25">
      <c r="A116" s="22" t="s">
        <v>518</v>
      </c>
      <c r="B116" t="s">
        <v>1041</v>
      </c>
      <c r="C116" s="22">
        <v>302</v>
      </c>
      <c r="D116" s="22">
        <v>2</v>
      </c>
      <c r="E116" s="22">
        <v>2018</v>
      </c>
      <c r="F116" s="97">
        <v>669.14</v>
      </c>
      <c r="G116" s="97">
        <v>12</v>
      </c>
      <c r="H116" s="97">
        <v>26512.42</v>
      </c>
      <c r="I116" s="97">
        <v>9.5000000000000001E-2</v>
      </c>
      <c r="J116" s="104">
        <f t="shared" si="1"/>
        <v>5.9865814746294947E-4</v>
      </c>
      <c r="K116" s="104">
        <v>9.7999999999999997E-3</v>
      </c>
      <c r="L116" s="97">
        <v>1.976</v>
      </c>
      <c r="M116" s="97">
        <v>18859.717000000001</v>
      </c>
      <c r="N116" s="97">
        <v>317376.45400000003</v>
      </c>
      <c r="O116" t="s">
        <v>892</v>
      </c>
      <c r="P116" t="s">
        <v>1424</v>
      </c>
      <c r="Q116" t="s">
        <v>1424</v>
      </c>
      <c r="R116" t="s">
        <v>1072</v>
      </c>
      <c r="S116" t="s">
        <v>482</v>
      </c>
      <c r="T116" t="s">
        <v>475</v>
      </c>
      <c r="U116" t="s">
        <v>531</v>
      </c>
      <c r="W116" t="s">
        <v>638</v>
      </c>
      <c r="Z116" s="22">
        <v>33.140799999999999</v>
      </c>
      <c r="AA116" s="22">
        <v>-117.3342</v>
      </c>
    </row>
    <row r="117" spans="1:27" x14ac:dyDescent="0.25">
      <c r="A117" s="22" t="s">
        <v>518</v>
      </c>
      <c r="B117" t="s">
        <v>1041</v>
      </c>
      <c r="C117" s="22">
        <v>302</v>
      </c>
      <c r="D117" s="22">
        <v>3</v>
      </c>
      <c r="E117" s="22">
        <v>2018</v>
      </c>
      <c r="F117" s="97">
        <v>900.84</v>
      </c>
      <c r="G117" s="97">
        <v>12</v>
      </c>
      <c r="H117" s="97">
        <v>31660.52</v>
      </c>
      <c r="I117" s="97">
        <v>0.11</v>
      </c>
      <c r="J117" s="104">
        <f t="shared" si="1"/>
        <v>5.9829413017844135E-4</v>
      </c>
      <c r="K117" s="104">
        <v>9.4000000000000004E-3</v>
      </c>
      <c r="L117" s="97">
        <v>2.37</v>
      </c>
      <c r="M117" s="97">
        <v>21852.376</v>
      </c>
      <c r="N117" s="97">
        <v>367712.11499999999</v>
      </c>
      <c r="O117" t="s">
        <v>892</v>
      </c>
      <c r="P117" t="s">
        <v>1424</v>
      </c>
      <c r="Q117" t="s">
        <v>1424</v>
      </c>
      <c r="R117" t="s">
        <v>1072</v>
      </c>
      <c r="S117" t="s">
        <v>482</v>
      </c>
      <c r="T117" t="s">
        <v>475</v>
      </c>
      <c r="U117" t="s">
        <v>531</v>
      </c>
      <c r="W117" t="s">
        <v>638</v>
      </c>
      <c r="Z117" s="22">
        <v>33.140799999999999</v>
      </c>
      <c r="AA117" s="22">
        <v>-117.3342</v>
      </c>
    </row>
    <row r="118" spans="1:27" x14ac:dyDescent="0.25">
      <c r="A118" s="22" t="s">
        <v>518</v>
      </c>
      <c r="B118" t="s">
        <v>1041</v>
      </c>
      <c r="C118" s="22">
        <v>302</v>
      </c>
      <c r="D118" s="22">
        <v>4</v>
      </c>
      <c r="E118" s="22">
        <v>2018</v>
      </c>
      <c r="F118" s="97">
        <v>1754.52</v>
      </c>
      <c r="G118" s="97">
        <v>12</v>
      </c>
      <c r="H118" s="97">
        <v>133459.82999999999</v>
      </c>
      <c r="I118" s="97">
        <v>0.47599999999999998</v>
      </c>
      <c r="J118" s="104">
        <f t="shared" si="1"/>
        <v>5.9950615617411821E-4</v>
      </c>
      <c r="K118" s="104">
        <v>8.0000000000000002E-3</v>
      </c>
      <c r="L118" s="97">
        <v>9.359</v>
      </c>
      <c r="M118" s="97">
        <v>94371.099000000002</v>
      </c>
      <c r="N118" s="97">
        <v>1587973.6850000001</v>
      </c>
      <c r="O118" t="s">
        <v>892</v>
      </c>
      <c r="P118" t="s">
        <v>1424</v>
      </c>
      <c r="Q118" t="s">
        <v>1424</v>
      </c>
      <c r="R118" t="s">
        <v>1072</v>
      </c>
      <c r="S118" t="s">
        <v>482</v>
      </c>
      <c r="T118" t="s">
        <v>475</v>
      </c>
      <c r="U118" t="s">
        <v>531</v>
      </c>
      <c r="W118" t="s">
        <v>641</v>
      </c>
      <c r="Z118" s="22">
        <v>33.140799999999999</v>
      </c>
      <c r="AA118" s="22">
        <v>-117.3342</v>
      </c>
    </row>
    <row r="119" spans="1:27" x14ac:dyDescent="0.25">
      <c r="A119" s="22" t="s">
        <v>518</v>
      </c>
      <c r="B119" t="s">
        <v>1041</v>
      </c>
      <c r="C119" s="22">
        <v>302</v>
      </c>
      <c r="D119" s="22">
        <v>5</v>
      </c>
      <c r="E119" s="22">
        <v>2018</v>
      </c>
      <c r="F119" s="97">
        <v>1861.36</v>
      </c>
      <c r="G119" s="97">
        <v>12</v>
      </c>
      <c r="H119" s="97">
        <v>175134.62</v>
      </c>
      <c r="I119" s="97">
        <v>0.60799999999999998</v>
      </c>
      <c r="J119" s="104">
        <f t="shared" si="1"/>
        <v>6.0046815618310274E-4</v>
      </c>
      <c r="K119" s="104">
        <v>8.2000000000000007E-3</v>
      </c>
      <c r="L119" s="97">
        <v>11.52</v>
      </c>
      <c r="M119" s="97">
        <v>120347.386</v>
      </c>
      <c r="N119" s="97">
        <v>2025086.5719999999</v>
      </c>
      <c r="O119" t="s">
        <v>892</v>
      </c>
      <c r="P119" t="s">
        <v>1424</v>
      </c>
      <c r="Q119" t="s">
        <v>1424</v>
      </c>
      <c r="R119" t="s">
        <v>1072</v>
      </c>
      <c r="S119" t="s">
        <v>482</v>
      </c>
      <c r="T119" t="s">
        <v>475</v>
      </c>
      <c r="U119" t="s">
        <v>531</v>
      </c>
      <c r="W119" t="s">
        <v>641</v>
      </c>
      <c r="Z119" s="22">
        <v>33.140799999999999</v>
      </c>
      <c r="AA119" s="22">
        <v>-117.3342</v>
      </c>
    </row>
    <row r="120" spans="1:27" x14ac:dyDescent="0.25">
      <c r="A120" s="22" t="s">
        <v>518</v>
      </c>
      <c r="B120" t="s">
        <v>1041</v>
      </c>
      <c r="C120" s="22">
        <v>302</v>
      </c>
      <c r="D120" s="22">
        <v>6</v>
      </c>
      <c r="E120" s="22">
        <v>2018</v>
      </c>
      <c r="F120" s="97">
        <v>257.99</v>
      </c>
      <c r="G120" s="97">
        <v>6</v>
      </c>
      <c r="H120" s="97">
        <v>21282.69</v>
      </c>
      <c r="I120" s="97">
        <v>5.8999999999999997E-2</v>
      </c>
      <c r="J120" s="104">
        <f t="shared" si="1"/>
        <v>6.005156811362091E-4</v>
      </c>
      <c r="K120" s="104">
        <v>3.7400000000000003E-2</v>
      </c>
      <c r="L120" s="97">
        <v>2.0880000000000001</v>
      </c>
      <c r="M120" s="97">
        <v>11677.664000000001</v>
      </c>
      <c r="N120" s="97">
        <v>196497.783</v>
      </c>
      <c r="O120" t="s">
        <v>892</v>
      </c>
      <c r="P120" t="s">
        <v>1417</v>
      </c>
      <c r="Q120" t="s">
        <v>1417</v>
      </c>
      <c r="R120" t="s">
        <v>1423</v>
      </c>
      <c r="S120" t="s">
        <v>1422</v>
      </c>
      <c r="T120" t="s">
        <v>475</v>
      </c>
      <c r="W120" t="s">
        <v>1098</v>
      </c>
      <c r="Z120" s="22">
        <v>33.140799999999999</v>
      </c>
      <c r="AA120" s="22">
        <v>-117.3342</v>
      </c>
    </row>
    <row r="121" spans="1:27" x14ac:dyDescent="0.25">
      <c r="A121" s="22" t="s">
        <v>518</v>
      </c>
      <c r="B121" t="s">
        <v>1041</v>
      </c>
      <c r="C121" s="22">
        <v>302</v>
      </c>
      <c r="D121" s="22">
        <v>7</v>
      </c>
      <c r="E121" s="22">
        <v>2018</v>
      </c>
      <c r="F121" s="97">
        <v>225.96</v>
      </c>
      <c r="G121" s="97">
        <v>6</v>
      </c>
      <c r="H121" s="97">
        <v>17847.36</v>
      </c>
      <c r="I121" s="97">
        <v>0.05</v>
      </c>
      <c r="J121" s="104">
        <f t="shared" si="1"/>
        <v>6.0059168370785502E-4</v>
      </c>
      <c r="K121" s="104">
        <v>4.7600000000000003E-2</v>
      </c>
      <c r="L121" s="97">
        <v>3.6659999999999999</v>
      </c>
      <c r="M121" s="97">
        <v>9894.9230000000007</v>
      </c>
      <c r="N121" s="97">
        <v>166502.47200000001</v>
      </c>
      <c r="O121" t="s">
        <v>892</v>
      </c>
      <c r="P121" t="s">
        <v>1417</v>
      </c>
      <c r="Q121" t="s">
        <v>1417</v>
      </c>
      <c r="R121" t="s">
        <v>1421</v>
      </c>
      <c r="S121" t="s">
        <v>1420</v>
      </c>
      <c r="T121" t="s">
        <v>475</v>
      </c>
      <c r="W121" t="s">
        <v>1098</v>
      </c>
      <c r="Z121" s="22">
        <v>33.140799999999999</v>
      </c>
      <c r="AA121" s="22">
        <v>-117.3342</v>
      </c>
    </row>
    <row r="122" spans="1:27" x14ac:dyDescent="0.25">
      <c r="A122" s="22" t="s">
        <v>518</v>
      </c>
      <c r="B122" t="s">
        <v>1041</v>
      </c>
      <c r="C122" s="22">
        <v>302</v>
      </c>
      <c r="D122" s="22">
        <v>8</v>
      </c>
      <c r="E122" s="22">
        <v>2018</v>
      </c>
      <c r="F122" s="97">
        <v>242.85</v>
      </c>
      <c r="G122" s="97">
        <v>6</v>
      </c>
      <c r="H122" s="97">
        <v>20622.05</v>
      </c>
      <c r="I122" s="97">
        <v>5.7000000000000002E-2</v>
      </c>
      <c r="J122" s="104">
        <f t="shared" si="1"/>
        <v>6.0120869844566187E-4</v>
      </c>
      <c r="K122" s="104">
        <v>3.4299999999999997E-2</v>
      </c>
      <c r="L122" s="97">
        <v>2.351</v>
      </c>
      <c r="M122" s="97">
        <v>11269.35</v>
      </c>
      <c r="N122" s="97">
        <v>189618.01500000001</v>
      </c>
      <c r="O122" t="s">
        <v>892</v>
      </c>
      <c r="P122" t="s">
        <v>1417</v>
      </c>
      <c r="Q122" t="s">
        <v>1417</v>
      </c>
      <c r="R122" t="s">
        <v>1419</v>
      </c>
      <c r="S122" t="s">
        <v>1418</v>
      </c>
      <c r="T122" t="s">
        <v>475</v>
      </c>
      <c r="W122" t="s">
        <v>1098</v>
      </c>
      <c r="Z122" s="22">
        <v>33.140799999999999</v>
      </c>
      <c r="AA122" s="22">
        <v>-117.3342</v>
      </c>
    </row>
    <row r="123" spans="1:27" x14ac:dyDescent="0.25">
      <c r="A123" s="22" t="s">
        <v>518</v>
      </c>
      <c r="B123" t="s">
        <v>1041</v>
      </c>
      <c r="C123" s="22">
        <v>302</v>
      </c>
      <c r="D123" s="22">
        <v>9</v>
      </c>
      <c r="E123" s="22">
        <v>2018</v>
      </c>
      <c r="F123" s="97">
        <v>253.13</v>
      </c>
      <c r="G123" s="97">
        <v>6</v>
      </c>
      <c r="H123" s="97">
        <v>21125.93</v>
      </c>
      <c r="I123" s="97">
        <v>5.8000000000000003E-2</v>
      </c>
      <c r="J123" s="104">
        <f t="shared" si="1"/>
        <v>5.976698213878166E-4</v>
      </c>
      <c r="K123" s="104">
        <v>2.23E-2</v>
      </c>
      <c r="L123" s="97">
        <v>1.6919999999999999</v>
      </c>
      <c r="M123" s="97">
        <v>11534.507</v>
      </c>
      <c r="N123" s="97">
        <v>194087.09599999999</v>
      </c>
      <c r="O123" t="s">
        <v>892</v>
      </c>
      <c r="P123" t="s">
        <v>1417</v>
      </c>
      <c r="Q123" t="s">
        <v>1417</v>
      </c>
      <c r="R123" t="s">
        <v>1416</v>
      </c>
      <c r="S123" t="s">
        <v>1415</v>
      </c>
      <c r="T123" t="s">
        <v>475</v>
      </c>
      <c r="W123" t="s">
        <v>1098</v>
      </c>
      <c r="Z123" s="22">
        <v>33.140799999999999</v>
      </c>
      <c r="AA123" s="22">
        <v>-117.3342</v>
      </c>
    </row>
    <row r="124" spans="1:27" x14ac:dyDescent="0.25">
      <c r="A124" s="22" t="s">
        <v>518</v>
      </c>
      <c r="B124" t="s">
        <v>1040</v>
      </c>
      <c r="C124" s="22">
        <v>55510</v>
      </c>
      <c r="D124" s="22" t="s">
        <v>1203</v>
      </c>
      <c r="E124" s="22">
        <v>2018</v>
      </c>
      <c r="F124" s="97">
        <v>312.75</v>
      </c>
      <c r="G124" s="97">
        <v>12</v>
      </c>
      <c r="H124" s="97">
        <v>11664.75</v>
      </c>
      <c r="I124" s="97">
        <v>3.7999999999999999E-2</v>
      </c>
      <c r="J124" s="104">
        <f t="shared" si="1"/>
        <v>6.0728798156228943E-4</v>
      </c>
      <c r="K124" s="104">
        <v>1.2999999999999999E-2</v>
      </c>
      <c r="L124" s="97">
        <v>0.7</v>
      </c>
      <c r="M124" s="97">
        <v>7351.2259999999997</v>
      </c>
      <c r="N124" s="97">
        <v>125146.557</v>
      </c>
      <c r="O124" t="s">
        <v>892</v>
      </c>
      <c r="P124" t="s">
        <v>1414</v>
      </c>
      <c r="Q124" t="s">
        <v>1414</v>
      </c>
      <c r="R124" t="s">
        <v>1072</v>
      </c>
      <c r="S124" t="s">
        <v>510</v>
      </c>
      <c r="T124" t="s">
        <v>475</v>
      </c>
      <c r="W124" t="s">
        <v>1103</v>
      </c>
      <c r="Z124" s="22">
        <v>32.562199999999997</v>
      </c>
      <c r="AA124" s="22">
        <v>-116.94329999999999</v>
      </c>
    </row>
    <row r="125" spans="1:27" x14ac:dyDescent="0.25">
      <c r="A125" s="22" t="s">
        <v>518</v>
      </c>
      <c r="B125" t="s">
        <v>1039</v>
      </c>
      <c r="C125" s="22">
        <v>55513</v>
      </c>
      <c r="D125" s="22" t="s">
        <v>1203</v>
      </c>
      <c r="E125" s="22">
        <v>2018</v>
      </c>
      <c r="F125" s="97">
        <v>323.64999999999998</v>
      </c>
      <c r="G125" s="97">
        <v>12</v>
      </c>
      <c r="H125" s="97">
        <v>12532.28</v>
      </c>
      <c r="I125" s="97">
        <v>0.04</v>
      </c>
      <c r="J125" s="104">
        <f t="shared" si="1"/>
        <v>6.0376328219787889E-4</v>
      </c>
      <c r="K125" s="104">
        <v>1.6299999999999999E-2</v>
      </c>
      <c r="L125" s="97">
        <v>0.90400000000000003</v>
      </c>
      <c r="M125" s="97">
        <v>7753.7839999999997</v>
      </c>
      <c r="N125" s="97">
        <v>132502.261</v>
      </c>
      <c r="O125" t="s">
        <v>892</v>
      </c>
      <c r="P125" t="s">
        <v>1413</v>
      </c>
      <c r="Q125" t="s">
        <v>1413</v>
      </c>
      <c r="R125" t="s">
        <v>1072</v>
      </c>
      <c r="S125" t="s">
        <v>510</v>
      </c>
      <c r="T125" t="s">
        <v>475</v>
      </c>
      <c r="W125" t="s">
        <v>1103</v>
      </c>
      <c r="Z125" s="22">
        <v>33.122100000000003</v>
      </c>
      <c r="AA125" s="22">
        <v>-117.117</v>
      </c>
    </row>
    <row r="126" spans="1:27" x14ac:dyDescent="0.25">
      <c r="A126" s="22" t="s">
        <v>518</v>
      </c>
      <c r="B126" t="s">
        <v>1038</v>
      </c>
      <c r="C126" s="22">
        <v>55508</v>
      </c>
      <c r="D126" s="22" t="s">
        <v>1203</v>
      </c>
      <c r="E126" s="22">
        <v>2018</v>
      </c>
      <c r="F126" s="97">
        <v>350.97</v>
      </c>
      <c r="G126" s="97">
        <v>12</v>
      </c>
      <c r="H126" s="97">
        <v>14313.98</v>
      </c>
      <c r="I126" s="97">
        <v>4.7E-2</v>
      </c>
      <c r="J126" s="104">
        <f t="shared" si="1"/>
        <v>6.0513652630016365E-4</v>
      </c>
      <c r="K126" s="104">
        <v>1.09E-2</v>
      </c>
      <c r="L126" s="97">
        <v>0.81699999999999995</v>
      </c>
      <c r="M126" s="97">
        <v>9116.1929999999993</v>
      </c>
      <c r="N126" s="97">
        <v>155336.84700000001</v>
      </c>
      <c r="O126" t="s">
        <v>895</v>
      </c>
      <c r="P126" t="s">
        <v>1412</v>
      </c>
      <c r="Q126" t="s">
        <v>1412</v>
      </c>
      <c r="R126" t="s">
        <v>1072</v>
      </c>
      <c r="S126" t="s">
        <v>510</v>
      </c>
      <c r="T126" t="s">
        <v>475</v>
      </c>
      <c r="W126" t="s">
        <v>1103</v>
      </c>
      <c r="Z126" s="22">
        <v>36.653100000000002</v>
      </c>
      <c r="AA126" s="22">
        <v>-120.5797</v>
      </c>
    </row>
    <row r="127" spans="1:27" x14ac:dyDescent="0.25">
      <c r="A127" s="22" t="s">
        <v>518</v>
      </c>
      <c r="B127" t="s">
        <v>1037</v>
      </c>
      <c r="C127" s="22">
        <v>55499</v>
      </c>
      <c r="D127" s="22" t="s">
        <v>1203</v>
      </c>
      <c r="E127" s="22">
        <v>2018</v>
      </c>
      <c r="F127" s="97">
        <v>328.62</v>
      </c>
      <c r="G127" s="97">
        <v>12</v>
      </c>
      <c r="H127" s="97">
        <v>11357.27</v>
      </c>
      <c r="I127" s="97">
        <v>3.6999999999999998E-2</v>
      </c>
      <c r="J127" s="104">
        <f t="shared" si="1"/>
        <v>6.0090939028598783E-4</v>
      </c>
      <c r="K127" s="104">
        <v>1.06E-2</v>
      </c>
      <c r="L127" s="97">
        <v>0.627</v>
      </c>
      <c r="M127" s="97">
        <v>7170.2889999999998</v>
      </c>
      <c r="N127" s="97">
        <v>123146.686</v>
      </c>
      <c r="O127" t="s">
        <v>840</v>
      </c>
      <c r="P127" t="s">
        <v>1411</v>
      </c>
      <c r="Q127" t="s">
        <v>1411</v>
      </c>
      <c r="R127" t="s">
        <v>1072</v>
      </c>
      <c r="S127" t="s">
        <v>510</v>
      </c>
      <c r="T127" t="s">
        <v>475</v>
      </c>
      <c r="W127" t="s">
        <v>1103</v>
      </c>
      <c r="Z127" s="22">
        <v>38.398899999999998</v>
      </c>
      <c r="AA127" s="22">
        <v>-121.9239</v>
      </c>
    </row>
    <row r="128" spans="1:27" x14ac:dyDescent="0.25">
      <c r="A128" s="22" t="s">
        <v>518</v>
      </c>
      <c r="B128" t="s">
        <v>1036</v>
      </c>
      <c r="C128" s="22">
        <v>10034</v>
      </c>
      <c r="D128" s="22" t="s">
        <v>1410</v>
      </c>
      <c r="E128" s="22">
        <v>2018</v>
      </c>
      <c r="F128" s="97">
        <v>1093.8800000000001</v>
      </c>
      <c r="G128" s="97">
        <v>12</v>
      </c>
      <c r="H128" s="97">
        <v>106460.43</v>
      </c>
      <c r="I128" s="97">
        <v>0.26700000000000002</v>
      </c>
      <c r="J128" s="104">
        <f t="shared" si="1"/>
        <v>6.0034389857049984E-4</v>
      </c>
      <c r="K128" s="104">
        <v>3.5099999999999999E-2</v>
      </c>
      <c r="L128" s="97">
        <v>10.355</v>
      </c>
      <c r="M128" s="97">
        <v>52856.798999999999</v>
      </c>
      <c r="N128" s="97">
        <v>889490.17599999998</v>
      </c>
      <c r="O128" t="s">
        <v>921</v>
      </c>
      <c r="P128" t="s">
        <v>1292</v>
      </c>
      <c r="Q128" t="s">
        <v>1292</v>
      </c>
      <c r="R128" t="s">
        <v>1072</v>
      </c>
      <c r="S128" t="s">
        <v>476</v>
      </c>
      <c r="T128" t="s">
        <v>475</v>
      </c>
      <c r="W128" t="s">
        <v>508</v>
      </c>
      <c r="Z128" s="22">
        <v>37.000100000000003</v>
      </c>
      <c r="AA128" s="22">
        <v>-121.5367</v>
      </c>
    </row>
    <row r="129" spans="1:27" x14ac:dyDescent="0.25">
      <c r="A129" s="22" t="s">
        <v>518</v>
      </c>
      <c r="B129" t="s">
        <v>1035</v>
      </c>
      <c r="C129" s="22">
        <v>55112</v>
      </c>
      <c r="D129" s="22" t="s">
        <v>1081</v>
      </c>
      <c r="E129" s="22">
        <v>2018</v>
      </c>
      <c r="F129" s="97">
        <v>2707.96</v>
      </c>
      <c r="G129" s="97">
        <v>12</v>
      </c>
      <c r="H129" s="97">
        <v>624446.41</v>
      </c>
      <c r="I129" s="97">
        <v>1.2589999999999999</v>
      </c>
      <c r="J129" s="104">
        <f t="shared" si="1"/>
        <v>5.9994235730957874E-4</v>
      </c>
      <c r="K129" s="104">
        <v>1.38E-2</v>
      </c>
      <c r="L129" s="97">
        <v>22.245999999999999</v>
      </c>
      <c r="M129" s="97">
        <v>249424.72099999999</v>
      </c>
      <c r="N129" s="97">
        <v>4197069.8839999996</v>
      </c>
      <c r="O129" t="s">
        <v>836</v>
      </c>
      <c r="P129" t="s">
        <v>1292</v>
      </c>
      <c r="Q129" t="s">
        <v>1292</v>
      </c>
      <c r="R129" t="s">
        <v>1072</v>
      </c>
      <c r="S129" t="s">
        <v>476</v>
      </c>
      <c r="T129" t="s">
        <v>475</v>
      </c>
      <c r="W129" t="s">
        <v>499</v>
      </c>
      <c r="Z129" s="22">
        <v>39.053100000000001</v>
      </c>
      <c r="AA129" s="22">
        <v>-121.6939</v>
      </c>
    </row>
    <row r="130" spans="1:27" x14ac:dyDescent="0.25">
      <c r="A130" s="22" t="s">
        <v>518</v>
      </c>
      <c r="B130" t="s">
        <v>1035</v>
      </c>
      <c r="C130" s="22">
        <v>55112</v>
      </c>
      <c r="D130" s="22" t="s">
        <v>1080</v>
      </c>
      <c r="E130" s="22">
        <v>2018</v>
      </c>
      <c r="F130" s="97">
        <v>140.03</v>
      </c>
      <c r="G130" s="97">
        <v>12</v>
      </c>
      <c r="H130" s="97">
        <v>28973.439999999999</v>
      </c>
      <c r="I130" s="97">
        <v>0.06</v>
      </c>
      <c r="J130" s="104">
        <f t="shared" ref="J130:J193" si="2">+I130*2000/N130</f>
        <v>6.0440192266497086E-4</v>
      </c>
      <c r="K130" s="104">
        <v>2.81E-2</v>
      </c>
      <c r="L130" s="97">
        <v>1.66</v>
      </c>
      <c r="M130" s="97">
        <v>11799.447</v>
      </c>
      <c r="N130" s="97">
        <v>198543.37899999999</v>
      </c>
      <c r="O130" t="s">
        <v>836</v>
      </c>
      <c r="P130" t="s">
        <v>1292</v>
      </c>
      <c r="Q130" t="s">
        <v>1292</v>
      </c>
      <c r="R130" t="s">
        <v>1072</v>
      </c>
      <c r="S130" t="s">
        <v>476</v>
      </c>
      <c r="T130" t="s">
        <v>475</v>
      </c>
      <c r="W130" t="s">
        <v>499</v>
      </c>
      <c r="Z130" s="22">
        <v>39.053100000000001</v>
      </c>
      <c r="AA130" s="22">
        <v>-121.6939</v>
      </c>
    </row>
    <row r="131" spans="1:27" x14ac:dyDescent="0.25">
      <c r="A131" s="22" t="s">
        <v>518</v>
      </c>
      <c r="B131" t="s">
        <v>1033</v>
      </c>
      <c r="C131" s="22">
        <v>57027</v>
      </c>
      <c r="D131" s="22">
        <v>1</v>
      </c>
      <c r="E131" s="22">
        <v>2018</v>
      </c>
      <c r="F131" s="97">
        <v>1513.47</v>
      </c>
      <c r="G131" s="97">
        <v>12</v>
      </c>
      <c r="H131" s="97">
        <v>48357.67</v>
      </c>
      <c r="I131" s="97">
        <v>0.14899999999999999</v>
      </c>
      <c r="J131" s="104">
        <f t="shared" si="2"/>
        <v>5.9875080008577964E-4</v>
      </c>
      <c r="K131" s="104">
        <v>2.3E-2</v>
      </c>
      <c r="L131" s="97">
        <v>2.282</v>
      </c>
      <c r="M131" s="97">
        <v>29578.228999999999</v>
      </c>
      <c r="N131" s="97">
        <v>497702.88400000002</v>
      </c>
      <c r="O131" t="s">
        <v>1034</v>
      </c>
      <c r="P131" t="s">
        <v>1199</v>
      </c>
      <c r="Q131" t="s">
        <v>1409</v>
      </c>
      <c r="R131" t="s">
        <v>1072</v>
      </c>
      <c r="S131" t="s">
        <v>510</v>
      </c>
      <c r="T131" t="s">
        <v>475</v>
      </c>
      <c r="W131" t="s">
        <v>1408</v>
      </c>
      <c r="Z131" s="22">
        <v>33.8581</v>
      </c>
      <c r="AA131" s="22">
        <v>-117.8616</v>
      </c>
    </row>
    <row r="132" spans="1:27" x14ac:dyDescent="0.25">
      <c r="A132" s="22" t="s">
        <v>518</v>
      </c>
      <c r="B132" t="s">
        <v>1033</v>
      </c>
      <c r="C132" s="22">
        <v>57027</v>
      </c>
      <c r="D132" s="22">
        <v>2</v>
      </c>
      <c r="E132" s="22">
        <v>2018</v>
      </c>
      <c r="F132" s="97">
        <v>1470.61</v>
      </c>
      <c r="G132" s="97">
        <v>12</v>
      </c>
      <c r="H132" s="97">
        <v>47164.160000000003</v>
      </c>
      <c r="I132" s="97">
        <v>0.14399999999999999</v>
      </c>
      <c r="J132" s="104">
        <f t="shared" si="2"/>
        <v>6.007201721268539E-4</v>
      </c>
      <c r="K132" s="104">
        <v>1.54E-2</v>
      </c>
      <c r="L132" s="97">
        <v>2.0379999999999998</v>
      </c>
      <c r="M132" s="97">
        <v>28490.989000000001</v>
      </c>
      <c r="N132" s="97">
        <v>479424.55300000001</v>
      </c>
      <c r="O132" t="s">
        <v>1034</v>
      </c>
      <c r="P132" t="s">
        <v>1199</v>
      </c>
      <c r="Q132" t="s">
        <v>1409</v>
      </c>
      <c r="R132" t="s">
        <v>1072</v>
      </c>
      <c r="S132" t="s">
        <v>510</v>
      </c>
      <c r="T132" t="s">
        <v>475</v>
      </c>
      <c r="W132" t="s">
        <v>1408</v>
      </c>
      <c r="Z132" s="22">
        <v>33.8581</v>
      </c>
      <c r="AA132" s="22">
        <v>-117.8616</v>
      </c>
    </row>
    <row r="133" spans="1:27" x14ac:dyDescent="0.25">
      <c r="A133" s="22" t="s">
        <v>518</v>
      </c>
      <c r="B133" t="s">
        <v>1033</v>
      </c>
      <c r="C133" s="22">
        <v>57027</v>
      </c>
      <c r="D133" s="22">
        <v>3</v>
      </c>
      <c r="E133" s="22">
        <v>2018</v>
      </c>
      <c r="F133" s="97">
        <v>1251.94</v>
      </c>
      <c r="G133" s="97">
        <v>12</v>
      </c>
      <c r="H133" s="97">
        <v>40945.910000000003</v>
      </c>
      <c r="I133" s="97">
        <v>0.129</v>
      </c>
      <c r="J133" s="104">
        <f t="shared" si="2"/>
        <v>6.007210426734696E-4</v>
      </c>
      <c r="K133" s="104">
        <v>1.2200000000000001E-2</v>
      </c>
      <c r="L133" s="97">
        <v>1.6759999999999999</v>
      </c>
      <c r="M133" s="97">
        <v>25525.118999999999</v>
      </c>
      <c r="N133" s="97">
        <v>429483.87300000002</v>
      </c>
      <c r="O133" t="s">
        <v>1034</v>
      </c>
      <c r="P133" t="s">
        <v>1199</v>
      </c>
      <c r="Q133" t="s">
        <v>1409</v>
      </c>
      <c r="R133" t="s">
        <v>1072</v>
      </c>
      <c r="S133" t="s">
        <v>510</v>
      </c>
      <c r="T133" t="s">
        <v>475</v>
      </c>
      <c r="W133" t="s">
        <v>1408</v>
      </c>
      <c r="Z133" s="22">
        <v>33.8581</v>
      </c>
      <c r="AA133" s="22">
        <v>-117.8616</v>
      </c>
    </row>
    <row r="134" spans="1:27" x14ac:dyDescent="0.25">
      <c r="A134" s="22" t="s">
        <v>518</v>
      </c>
      <c r="B134" t="s">
        <v>1033</v>
      </c>
      <c r="C134" s="22">
        <v>57027</v>
      </c>
      <c r="D134" s="22">
        <v>4</v>
      </c>
      <c r="E134" s="22">
        <v>2018</v>
      </c>
      <c r="F134" s="97">
        <v>1539.47</v>
      </c>
      <c r="G134" s="97">
        <v>12</v>
      </c>
      <c r="H134" s="97">
        <v>52472.86</v>
      </c>
      <c r="I134" s="97">
        <v>0.16200000000000001</v>
      </c>
      <c r="J134" s="104">
        <f t="shared" si="2"/>
        <v>6.0033827616603141E-4</v>
      </c>
      <c r="K134" s="104">
        <v>1.8499999999999999E-2</v>
      </c>
      <c r="L134" s="97">
        <v>2.335</v>
      </c>
      <c r="M134" s="97">
        <v>32072.555</v>
      </c>
      <c r="N134" s="97">
        <v>539695.723</v>
      </c>
      <c r="O134" t="s">
        <v>1034</v>
      </c>
      <c r="P134" t="s">
        <v>1199</v>
      </c>
      <c r="Q134" t="s">
        <v>1409</v>
      </c>
      <c r="R134" t="s">
        <v>1072</v>
      </c>
      <c r="S134" t="s">
        <v>510</v>
      </c>
      <c r="T134" t="s">
        <v>475</v>
      </c>
      <c r="W134" t="s">
        <v>1408</v>
      </c>
      <c r="Z134" s="22">
        <v>33.8581</v>
      </c>
      <c r="AA134" s="22">
        <v>-117.8616</v>
      </c>
    </row>
    <row r="135" spans="1:27" x14ac:dyDescent="0.25">
      <c r="A135" s="22" t="s">
        <v>518</v>
      </c>
      <c r="B135" t="s">
        <v>1032</v>
      </c>
      <c r="C135" s="22">
        <v>7527</v>
      </c>
      <c r="D135" s="22">
        <v>1</v>
      </c>
      <c r="E135" s="22">
        <v>2018</v>
      </c>
      <c r="F135" s="97">
        <v>8210.44</v>
      </c>
      <c r="G135" s="97">
        <v>12</v>
      </c>
      <c r="H135" s="97">
        <v>364242.12</v>
      </c>
      <c r="I135" s="97">
        <v>0.94499999999999995</v>
      </c>
      <c r="J135" s="104">
        <f t="shared" si="2"/>
        <v>6.1076240191908367E-4</v>
      </c>
      <c r="K135" s="104">
        <v>7.0000000000000001E-3</v>
      </c>
      <c r="L135" s="97">
        <v>10.752000000000001</v>
      </c>
      <c r="M135" s="97">
        <v>183990.356</v>
      </c>
      <c r="N135" s="97">
        <v>3094493.037</v>
      </c>
      <c r="O135" t="s">
        <v>865</v>
      </c>
      <c r="P135" t="s">
        <v>1407</v>
      </c>
      <c r="Q135" t="s">
        <v>1311</v>
      </c>
      <c r="R135" t="s">
        <v>1072</v>
      </c>
      <c r="S135" t="s">
        <v>476</v>
      </c>
      <c r="T135" t="s">
        <v>526</v>
      </c>
      <c r="U135" t="s">
        <v>525</v>
      </c>
      <c r="W135" t="s">
        <v>1098</v>
      </c>
      <c r="Z135" s="22">
        <v>38.446100000000001</v>
      </c>
      <c r="AA135" s="22">
        <v>-121.4614</v>
      </c>
    </row>
    <row r="136" spans="1:27" x14ac:dyDescent="0.25">
      <c r="A136" s="22" t="s">
        <v>518</v>
      </c>
      <c r="B136" t="s">
        <v>1032</v>
      </c>
      <c r="C136" s="22">
        <v>7527</v>
      </c>
      <c r="D136" s="22">
        <v>2</v>
      </c>
      <c r="E136" s="22">
        <v>2018</v>
      </c>
      <c r="F136" s="97">
        <v>626.12</v>
      </c>
      <c r="G136" s="97">
        <v>12</v>
      </c>
      <c r="H136" s="97">
        <v>22607.56</v>
      </c>
      <c r="I136" s="97">
        <v>6.9000000000000006E-2</v>
      </c>
      <c r="J136" s="104">
        <f t="shared" si="2"/>
        <v>5.9898983489509302E-4</v>
      </c>
      <c r="K136" s="104">
        <v>2.06E-2</v>
      </c>
      <c r="L136" s="97">
        <v>1.9379999999999999</v>
      </c>
      <c r="M136" s="97">
        <v>13691.31</v>
      </c>
      <c r="N136" s="97">
        <v>230387.883</v>
      </c>
      <c r="O136" t="s">
        <v>865</v>
      </c>
      <c r="P136" t="s">
        <v>1407</v>
      </c>
      <c r="Q136" t="s">
        <v>1311</v>
      </c>
      <c r="R136" t="s">
        <v>1072</v>
      </c>
      <c r="S136" t="s">
        <v>510</v>
      </c>
      <c r="T136" t="s">
        <v>526</v>
      </c>
      <c r="W136" t="s">
        <v>1098</v>
      </c>
      <c r="Z136" s="22">
        <v>38.446100000000001</v>
      </c>
      <c r="AA136" s="22">
        <v>-121.4614</v>
      </c>
    </row>
    <row r="137" spans="1:27" x14ac:dyDescent="0.25">
      <c r="A137" s="22" t="s">
        <v>518</v>
      </c>
      <c r="B137" t="s">
        <v>1031</v>
      </c>
      <c r="C137" s="22">
        <v>10169</v>
      </c>
      <c r="D137" s="22" t="s">
        <v>1406</v>
      </c>
      <c r="E137" s="22">
        <v>2018</v>
      </c>
      <c r="F137" s="97">
        <v>0</v>
      </c>
      <c r="G137" s="97">
        <v>12</v>
      </c>
      <c r="J137" s="104" t="e">
        <f t="shared" si="2"/>
        <v>#DIV/0!</v>
      </c>
      <c r="O137" t="s">
        <v>846</v>
      </c>
      <c r="P137" t="s">
        <v>1405</v>
      </c>
      <c r="Q137" t="s">
        <v>1404</v>
      </c>
      <c r="R137" t="s">
        <v>1072</v>
      </c>
      <c r="S137" t="s">
        <v>476</v>
      </c>
      <c r="T137" t="s">
        <v>475</v>
      </c>
      <c r="W137" t="s">
        <v>1098</v>
      </c>
      <c r="Z137" s="22">
        <v>33.875900000000001</v>
      </c>
      <c r="AA137" s="22">
        <v>-118.2491</v>
      </c>
    </row>
    <row r="138" spans="1:27" x14ac:dyDescent="0.25">
      <c r="A138" s="22" t="s">
        <v>518</v>
      </c>
      <c r="B138" t="s">
        <v>1029</v>
      </c>
      <c r="C138" s="22">
        <v>56475</v>
      </c>
      <c r="D138" s="22" t="s">
        <v>1075</v>
      </c>
      <c r="E138" s="22">
        <v>2018</v>
      </c>
      <c r="F138" s="97">
        <v>569.44000000000005</v>
      </c>
      <c r="G138" s="97">
        <v>12</v>
      </c>
      <c r="H138" s="97">
        <v>16624.04</v>
      </c>
      <c r="I138" s="97">
        <v>5.3999999999999999E-2</v>
      </c>
      <c r="J138" s="104">
        <f t="shared" si="2"/>
        <v>5.9796673040456801E-4</v>
      </c>
      <c r="K138" s="104">
        <v>9.4000000000000004E-3</v>
      </c>
      <c r="L138" s="97">
        <v>0.80800000000000005</v>
      </c>
      <c r="M138" s="97">
        <v>10733.52</v>
      </c>
      <c r="N138" s="97">
        <v>180612.05499999999</v>
      </c>
      <c r="O138" t="s">
        <v>846</v>
      </c>
      <c r="P138" t="s">
        <v>1331</v>
      </c>
      <c r="Q138" t="s">
        <v>1331</v>
      </c>
      <c r="R138" t="s">
        <v>1072</v>
      </c>
      <c r="S138" t="s">
        <v>510</v>
      </c>
      <c r="T138" t="s">
        <v>475</v>
      </c>
      <c r="W138" t="s">
        <v>508</v>
      </c>
      <c r="Z138" s="22">
        <v>33.929699999999997</v>
      </c>
      <c r="AA138" s="22">
        <v>-118.10469999999999</v>
      </c>
    </row>
    <row r="139" spans="1:27" x14ac:dyDescent="0.25">
      <c r="A139" s="22" t="s">
        <v>518</v>
      </c>
      <c r="B139" t="s">
        <v>1025</v>
      </c>
      <c r="C139" s="22">
        <v>55540</v>
      </c>
      <c r="D139" s="22" t="s">
        <v>1247</v>
      </c>
      <c r="E139" s="22">
        <v>2018</v>
      </c>
      <c r="F139" s="97">
        <v>101.32</v>
      </c>
      <c r="G139" s="97">
        <v>12</v>
      </c>
      <c r="H139" s="97">
        <v>1081.3800000000001</v>
      </c>
      <c r="I139" s="97">
        <v>8.9999999999999993E-3</v>
      </c>
      <c r="J139" s="104">
        <f t="shared" si="2"/>
        <v>6.2271110425360116E-4</v>
      </c>
      <c r="K139" s="104">
        <v>1.7500000000000002E-2</v>
      </c>
      <c r="L139" s="97">
        <v>0.20200000000000001</v>
      </c>
      <c r="M139" s="97">
        <v>1717.799</v>
      </c>
      <c r="N139" s="97">
        <v>28905.86</v>
      </c>
      <c r="O139" t="s">
        <v>892</v>
      </c>
      <c r="P139" t="s">
        <v>1403</v>
      </c>
      <c r="Q139" t="s">
        <v>1384</v>
      </c>
      <c r="R139" t="s">
        <v>1072</v>
      </c>
      <c r="S139" t="s">
        <v>510</v>
      </c>
      <c r="T139" t="s">
        <v>475</v>
      </c>
      <c r="W139" t="s">
        <v>499</v>
      </c>
      <c r="Z139" s="22">
        <v>32.5914</v>
      </c>
      <c r="AA139" s="22">
        <v>-117.0586</v>
      </c>
    </row>
    <row r="140" spans="1:27" x14ac:dyDescent="0.25">
      <c r="A140" s="22" t="s">
        <v>518</v>
      </c>
      <c r="B140" t="s">
        <v>1025</v>
      </c>
      <c r="C140" s="22">
        <v>55540</v>
      </c>
      <c r="D140" s="22" t="s">
        <v>1246</v>
      </c>
      <c r="E140" s="22">
        <v>2018</v>
      </c>
      <c r="F140" s="97">
        <v>101.3</v>
      </c>
      <c r="G140" s="97">
        <v>12</v>
      </c>
      <c r="H140" s="97">
        <v>1156.75</v>
      </c>
      <c r="I140" s="97">
        <v>8.9999999999999993E-3</v>
      </c>
      <c r="J140" s="104">
        <f t="shared" si="2"/>
        <v>5.80419827334775E-4</v>
      </c>
      <c r="K140" s="104">
        <v>1.7500000000000002E-2</v>
      </c>
      <c r="L140" s="97">
        <v>0.215</v>
      </c>
      <c r="M140" s="97">
        <v>1843.2819999999999</v>
      </c>
      <c r="N140" s="97">
        <v>31012.035</v>
      </c>
      <c r="O140" t="s">
        <v>892</v>
      </c>
      <c r="P140" t="s">
        <v>1403</v>
      </c>
      <c r="Q140" t="s">
        <v>1384</v>
      </c>
      <c r="R140" t="s">
        <v>1072</v>
      </c>
      <c r="S140" t="s">
        <v>510</v>
      </c>
      <c r="T140" t="s">
        <v>475</v>
      </c>
      <c r="W140" t="s">
        <v>499</v>
      </c>
      <c r="Z140" s="22">
        <v>32.5914</v>
      </c>
      <c r="AA140" s="22">
        <v>-117.0586</v>
      </c>
    </row>
    <row r="141" spans="1:27" x14ac:dyDescent="0.25">
      <c r="A141" s="22" t="s">
        <v>518</v>
      </c>
      <c r="B141" t="s">
        <v>1024</v>
      </c>
      <c r="C141" s="22">
        <v>50131</v>
      </c>
      <c r="D141" s="22">
        <v>1</v>
      </c>
      <c r="E141" s="22">
        <v>2018</v>
      </c>
      <c r="F141" s="97">
        <v>0</v>
      </c>
      <c r="G141" s="97">
        <v>12</v>
      </c>
      <c r="J141" s="104" t="e">
        <f t="shared" si="2"/>
        <v>#DIV/0!</v>
      </c>
      <c r="O141" t="s">
        <v>895</v>
      </c>
      <c r="P141" t="s">
        <v>1402</v>
      </c>
      <c r="Q141" t="s">
        <v>1402</v>
      </c>
      <c r="R141" t="s">
        <v>1072</v>
      </c>
      <c r="S141" t="s">
        <v>510</v>
      </c>
      <c r="T141" t="s">
        <v>475</v>
      </c>
      <c r="W141" t="s">
        <v>509</v>
      </c>
      <c r="Z141" s="22">
        <v>36.180700000000002</v>
      </c>
      <c r="AA141" s="22">
        <v>-120.38849999999999</v>
      </c>
    </row>
    <row r="142" spans="1:27" x14ac:dyDescent="0.25">
      <c r="A142" s="22" t="s">
        <v>518</v>
      </c>
      <c r="B142" t="s">
        <v>1022</v>
      </c>
      <c r="C142" s="22">
        <v>56532</v>
      </c>
      <c r="D142" s="22" t="s">
        <v>1075</v>
      </c>
      <c r="E142" s="22">
        <v>2018</v>
      </c>
      <c r="F142" s="97">
        <v>5600.05</v>
      </c>
      <c r="G142" s="97">
        <v>12</v>
      </c>
      <c r="H142" s="97">
        <v>1512281.07</v>
      </c>
      <c r="I142" s="97">
        <v>3.1909999999999998</v>
      </c>
      <c r="J142" s="104">
        <f t="shared" si="2"/>
        <v>6.0011887598907692E-4</v>
      </c>
      <c r="K142" s="104">
        <v>6.3E-3</v>
      </c>
      <c r="L142" s="97">
        <v>20.632000000000001</v>
      </c>
      <c r="M142" s="97">
        <v>631995.56400000001</v>
      </c>
      <c r="N142" s="97">
        <v>10634559.676999999</v>
      </c>
      <c r="O142" t="s">
        <v>1023</v>
      </c>
      <c r="P142" t="s">
        <v>1383</v>
      </c>
      <c r="Q142" t="s">
        <v>1383</v>
      </c>
      <c r="R142" t="s">
        <v>1072</v>
      </c>
      <c r="S142" t="s">
        <v>476</v>
      </c>
      <c r="T142" t="s">
        <v>475</v>
      </c>
      <c r="W142" t="s">
        <v>499</v>
      </c>
      <c r="Z142" s="22">
        <v>39.364800000000002</v>
      </c>
      <c r="AA142" s="22">
        <v>-122.268</v>
      </c>
    </row>
    <row r="143" spans="1:27" x14ac:dyDescent="0.25">
      <c r="A143" s="22" t="s">
        <v>518</v>
      </c>
      <c r="B143" t="s">
        <v>1022</v>
      </c>
      <c r="C143" s="22">
        <v>56532</v>
      </c>
      <c r="D143" s="22" t="s">
        <v>1074</v>
      </c>
      <c r="E143" s="22">
        <v>2018</v>
      </c>
      <c r="F143" s="97">
        <v>5770.57</v>
      </c>
      <c r="G143" s="97">
        <v>12</v>
      </c>
      <c r="H143" s="97">
        <v>1547999.83</v>
      </c>
      <c r="I143" s="97">
        <v>3.278</v>
      </c>
      <c r="J143" s="104">
        <f t="shared" si="2"/>
        <v>6.0010023438699571E-4</v>
      </c>
      <c r="K143" s="104">
        <v>7.4000000000000003E-3</v>
      </c>
      <c r="L143" s="97">
        <v>28.027999999999999</v>
      </c>
      <c r="M143" s="97">
        <v>649246.71</v>
      </c>
      <c r="N143" s="97">
        <v>10924841.592</v>
      </c>
      <c r="O143" t="s">
        <v>1023</v>
      </c>
      <c r="P143" t="s">
        <v>1383</v>
      </c>
      <c r="Q143" t="s">
        <v>1383</v>
      </c>
      <c r="R143" t="s">
        <v>1072</v>
      </c>
      <c r="S143" t="s">
        <v>476</v>
      </c>
      <c r="T143" t="s">
        <v>475</v>
      </c>
      <c r="W143" t="s">
        <v>499</v>
      </c>
      <c r="Z143" s="22">
        <v>39.364800000000002</v>
      </c>
      <c r="AA143" s="22">
        <v>-122.268</v>
      </c>
    </row>
    <row r="144" spans="1:27" x14ac:dyDescent="0.25">
      <c r="A144" s="22" t="s">
        <v>518</v>
      </c>
      <c r="B144" t="s">
        <v>1020</v>
      </c>
      <c r="C144" s="22">
        <v>55970</v>
      </c>
      <c r="D144" s="22">
        <v>2</v>
      </c>
      <c r="E144" s="22">
        <v>2018</v>
      </c>
      <c r="F144" s="97">
        <v>7012.3</v>
      </c>
      <c r="G144" s="97">
        <v>12</v>
      </c>
      <c r="H144" s="97">
        <v>1727205.69</v>
      </c>
      <c r="I144" s="97">
        <v>3.6360000000000001</v>
      </c>
      <c r="J144" s="104">
        <f t="shared" si="2"/>
        <v>6.0005503920680984E-4</v>
      </c>
      <c r="K144" s="104">
        <v>6.3E-3</v>
      </c>
      <c r="L144" s="97">
        <v>36.817</v>
      </c>
      <c r="M144" s="97">
        <v>717135.37800000003</v>
      </c>
      <c r="N144" s="97">
        <v>12118888.310000001</v>
      </c>
      <c r="O144" t="s">
        <v>865</v>
      </c>
      <c r="P144" t="s">
        <v>1401</v>
      </c>
      <c r="Q144" t="s">
        <v>1309</v>
      </c>
      <c r="R144" t="s">
        <v>1072</v>
      </c>
      <c r="S144" t="s">
        <v>476</v>
      </c>
      <c r="T144" t="s">
        <v>525</v>
      </c>
      <c r="W144" t="s">
        <v>499</v>
      </c>
      <c r="Z144" s="22">
        <v>38.338299999999997</v>
      </c>
      <c r="AA144" s="22">
        <v>-121.12390000000001</v>
      </c>
    </row>
    <row r="145" spans="1:27" x14ac:dyDescent="0.25">
      <c r="A145" s="22" t="s">
        <v>518</v>
      </c>
      <c r="B145" t="s">
        <v>1020</v>
      </c>
      <c r="C145" s="22">
        <v>55970</v>
      </c>
      <c r="D145" s="22">
        <v>3</v>
      </c>
      <c r="E145" s="22">
        <v>2018</v>
      </c>
      <c r="F145" s="97">
        <v>7068.11</v>
      </c>
      <c r="G145" s="97">
        <v>12</v>
      </c>
      <c r="H145" s="97">
        <v>1766240.4</v>
      </c>
      <c r="I145" s="97">
        <v>3.6890000000000001</v>
      </c>
      <c r="J145" s="104">
        <f t="shared" si="2"/>
        <v>6.0009196870591667E-4</v>
      </c>
      <c r="K145" s="104">
        <v>6.3E-3</v>
      </c>
      <c r="L145" s="97">
        <v>36.680999999999997</v>
      </c>
      <c r="M145" s="97">
        <v>727597.26300000004</v>
      </c>
      <c r="N145" s="97">
        <v>12294782.107999999</v>
      </c>
      <c r="O145" t="s">
        <v>865</v>
      </c>
      <c r="P145" t="s">
        <v>1401</v>
      </c>
      <c r="Q145" t="s">
        <v>1309</v>
      </c>
      <c r="R145" t="s">
        <v>1072</v>
      </c>
      <c r="S145" t="s">
        <v>476</v>
      </c>
      <c r="T145" t="s">
        <v>525</v>
      </c>
      <c r="W145" t="s">
        <v>499</v>
      </c>
      <c r="Z145" s="22">
        <v>38.338299999999997</v>
      </c>
      <c r="AA145" s="22">
        <v>-121.12390000000001</v>
      </c>
    </row>
    <row r="146" spans="1:27" x14ac:dyDescent="0.25">
      <c r="A146" s="22" t="s">
        <v>518</v>
      </c>
      <c r="B146" t="s">
        <v>1018</v>
      </c>
      <c r="C146" s="22">
        <v>55625</v>
      </c>
      <c r="D146" s="22" t="s">
        <v>1296</v>
      </c>
      <c r="E146" s="22">
        <v>2018</v>
      </c>
      <c r="F146" s="97">
        <v>552.09</v>
      </c>
      <c r="G146" s="97">
        <v>12</v>
      </c>
      <c r="H146" s="97">
        <v>14535.81</v>
      </c>
      <c r="I146" s="97">
        <v>0.05</v>
      </c>
      <c r="J146" s="104">
        <f t="shared" si="2"/>
        <v>5.9978815602286907E-4</v>
      </c>
      <c r="K146" s="104">
        <v>4.7100000000000003E-2</v>
      </c>
      <c r="L146" s="97">
        <v>1.6140000000000001</v>
      </c>
      <c r="M146" s="97">
        <v>9907.8989999999994</v>
      </c>
      <c r="N146" s="97">
        <v>166725.533</v>
      </c>
      <c r="O146" t="s">
        <v>840</v>
      </c>
      <c r="P146" t="s">
        <v>1400</v>
      </c>
      <c r="Q146" t="s">
        <v>1400</v>
      </c>
      <c r="R146" t="s">
        <v>1072</v>
      </c>
      <c r="S146" t="s">
        <v>510</v>
      </c>
      <c r="T146" t="s">
        <v>475</v>
      </c>
      <c r="W146" t="s">
        <v>1316</v>
      </c>
      <c r="Z146" s="22">
        <v>38.241900000000001</v>
      </c>
      <c r="AA146" s="22">
        <v>-121.85509999999999</v>
      </c>
    </row>
    <row r="147" spans="1:27" x14ac:dyDescent="0.25">
      <c r="A147" s="22" t="s">
        <v>518</v>
      </c>
      <c r="B147" t="s">
        <v>1013</v>
      </c>
      <c r="C147" s="22">
        <v>55512</v>
      </c>
      <c r="D147" s="22" t="s">
        <v>1203</v>
      </c>
      <c r="E147" s="22">
        <v>2018</v>
      </c>
      <c r="F147" s="97">
        <v>419.07</v>
      </c>
      <c r="G147" s="97">
        <v>12</v>
      </c>
      <c r="H147" s="97">
        <v>15408.14</v>
      </c>
      <c r="I147" s="97">
        <v>5.0999999999999997E-2</v>
      </c>
      <c r="J147" s="104">
        <f t="shared" si="2"/>
        <v>6.0336462378328718E-4</v>
      </c>
      <c r="K147" s="104">
        <v>1.3599999999999999E-2</v>
      </c>
      <c r="L147" s="97">
        <v>0.94599999999999995</v>
      </c>
      <c r="M147" s="97">
        <v>9891.1959999999999</v>
      </c>
      <c r="N147" s="97">
        <v>169052.00599999999</v>
      </c>
      <c r="O147" t="s">
        <v>892</v>
      </c>
      <c r="P147" t="s">
        <v>1169</v>
      </c>
      <c r="Q147" t="s">
        <v>1169</v>
      </c>
      <c r="R147" t="s">
        <v>1072</v>
      </c>
      <c r="S147" t="s">
        <v>510</v>
      </c>
      <c r="T147" t="s">
        <v>475</v>
      </c>
      <c r="W147" t="s">
        <v>1103</v>
      </c>
      <c r="Z147" s="22">
        <v>32.7971</v>
      </c>
      <c r="AA147" s="22">
        <v>-116.97199999999999</v>
      </c>
    </row>
    <row r="148" spans="1:27" x14ac:dyDescent="0.25">
      <c r="A148" s="22" t="s">
        <v>518</v>
      </c>
      <c r="B148" t="s">
        <v>1004</v>
      </c>
      <c r="C148" s="22">
        <v>54238</v>
      </c>
      <c r="D148" s="22" t="s">
        <v>1399</v>
      </c>
      <c r="E148" s="22">
        <v>2018</v>
      </c>
      <c r="F148" s="97">
        <v>8231.73</v>
      </c>
      <c r="G148" s="97">
        <v>12</v>
      </c>
      <c r="H148" s="97">
        <v>396653</v>
      </c>
      <c r="I148" s="97">
        <v>0.58499999999999996</v>
      </c>
      <c r="J148" s="104">
        <f t="shared" si="2"/>
        <v>2.0215021988272488E-4</v>
      </c>
      <c r="K148" s="104">
        <v>3.6900000000000002E-2</v>
      </c>
      <c r="L148" s="97">
        <v>107.41500000000001</v>
      </c>
      <c r="M148" s="97">
        <v>603500.93099999998</v>
      </c>
      <c r="N148" s="97">
        <v>5787775.0549999997</v>
      </c>
      <c r="O148" t="s">
        <v>852</v>
      </c>
      <c r="P148" t="s">
        <v>1398</v>
      </c>
      <c r="Q148" t="s">
        <v>1398</v>
      </c>
      <c r="R148" t="s">
        <v>1072</v>
      </c>
      <c r="S148" t="s">
        <v>1397</v>
      </c>
      <c r="T148" t="s">
        <v>1396</v>
      </c>
      <c r="V148" t="s">
        <v>560</v>
      </c>
      <c r="W148" t="s">
        <v>509</v>
      </c>
      <c r="X148" t="s">
        <v>546</v>
      </c>
      <c r="Z148" s="22">
        <v>37.941600000000001</v>
      </c>
      <c r="AA148" s="22">
        <v>-121.32729999999999</v>
      </c>
    </row>
    <row r="149" spans="1:27" x14ac:dyDescent="0.25">
      <c r="A149" s="22" t="s">
        <v>518</v>
      </c>
      <c r="B149" t="s">
        <v>1009</v>
      </c>
      <c r="C149" s="22">
        <v>58122</v>
      </c>
      <c r="D149" s="22" t="s">
        <v>1385</v>
      </c>
      <c r="E149" s="22">
        <v>2018</v>
      </c>
      <c r="F149" s="97">
        <v>228.45</v>
      </c>
      <c r="G149" s="97">
        <v>12</v>
      </c>
      <c r="H149" s="97">
        <v>5646.38</v>
      </c>
      <c r="I149" s="97">
        <v>0.02</v>
      </c>
      <c r="J149" s="104">
        <f t="shared" si="2"/>
        <v>6.0225763199315402E-4</v>
      </c>
      <c r="K149" s="104">
        <v>1.38E-2</v>
      </c>
      <c r="L149" s="97">
        <v>0.30599999999999999</v>
      </c>
      <c r="M149" s="97">
        <v>3946.288</v>
      </c>
      <c r="N149" s="97">
        <v>66416.759000000005</v>
      </c>
      <c r="O149" t="s">
        <v>1010</v>
      </c>
      <c r="P149" t="s">
        <v>1009</v>
      </c>
      <c r="Q149" t="s">
        <v>1387</v>
      </c>
      <c r="R149" t="s">
        <v>1072</v>
      </c>
      <c r="S149" t="s">
        <v>510</v>
      </c>
      <c r="T149" t="s">
        <v>475</v>
      </c>
      <c r="W149" t="s">
        <v>1098</v>
      </c>
      <c r="Z149" s="22">
        <v>35.790900000000001</v>
      </c>
      <c r="AA149" s="22">
        <v>-119.2945</v>
      </c>
    </row>
    <row r="150" spans="1:27" x14ac:dyDescent="0.25">
      <c r="A150" s="22" t="s">
        <v>518</v>
      </c>
      <c r="B150" t="s">
        <v>1008</v>
      </c>
      <c r="C150" s="22">
        <v>55333</v>
      </c>
      <c r="D150" s="22">
        <v>1</v>
      </c>
      <c r="E150" s="22">
        <v>2018</v>
      </c>
      <c r="F150" s="97">
        <v>4855.96</v>
      </c>
      <c r="G150" s="97">
        <v>12</v>
      </c>
      <c r="H150" s="97">
        <v>1186559.94</v>
      </c>
      <c r="I150" s="97">
        <v>2.4380000000000002</v>
      </c>
      <c r="J150" s="104">
        <f t="shared" si="2"/>
        <v>6.0013982558839774E-4</v>
      </c>
      <c r="K150" s="104">
        <v>8.5000000000000006E-3</v>
      </c>
      <c r="L150" s="97">
        <v>31.84</v>
      </c>
      <c r="M150" s="97">
        <v>482845.94199999998</v>
      </c>
      <c r="N150" s="97">
        <v>8124773.2479999997</v>
      </c>
      <c r="O150" t="s">
        <v>876</v>
      </c>
      <c r="P150" t="s">
        <v>1008</v>
      </c>
      <c r="Q150" t="s">
        <v>1008</v>
      </c>
      <c r="R150" t="s">
        <v>1072</v>
      </c>
      <c r="S150" t="s">
        <v>476</v>
      </c>
      <c r="T150" t="s">
        <v>475</v>
      </c>
      <c r="W150" t="s">
        <v>1395</v>
      </c>
      <c r="Z150" s="22">
        <v>38.0167</v>
      </c>
      <c r="AA150" s="22">
        <v>-121.8439</v>
      </c>
    </row>
    <row r="151" spans="1:27" x14ac:dyDescent="0.25">
      <c r="A151" s="22" t="s">
        <v>518</v>
      </c>
      <c r="B151" t="s">
        <v>1008</v>
      </c>
      <c r="C151" s="22">
        <v>55333</v>
      </c>
      <c r="D151" s="22">
        <v>2</v>
      </c>
      <c r="E151" s="22">
        <v>2018</v>
      </c>
      <c r="F151" s="97">
        <v>4467.34</v>
      </c>
      <c r="G151" s="97">
        <v>12</v>
      </c>
      <c r="H151" s="97">
        <v>1051369.3999999999</v>
      </c>
      <c r="I151" s="97">
        <v>2.1869999999999998</v>
      </c>
      <c r="J151" s="104">
        <f t="shared" si="2"/>
        <v>5.9993417940244721E-4</v>
      </c>
      <c r="K151" s="104">
        <v>8.0999999999999996E-3</v>
      </c>
      <c r="L151" s="97">
        <v>26.611000000000001</v>
      </c>
      <c r="M151" s="97">
        <v>433277.67300000001</v>
      </c>
      <c r="N151" s="97">
        <v>7290799.8080000002</v>
      </c>
      <c r="O151" t="s">
        <v>876</v>
      </c>
      <c r="P151" t="s">
        <v>1008</v>
      </c>
      <c r="Q151" t="s">
        <v>1008</v>
      </c>
      <c r="R151" t="s">
        <v>1072</v>
      </c>
      <c r="S151" t="s">
        <v>476</v>
      </c>
      <c r="T151" t="s">
        <v>475</v>
      </c>
      <c r="W151" t="s">
        <v>1395</v>
      </c>
      <c r="Z151" s="22">
        <v>38.0167</v>
      </c>
      <c r="AA151" s="22">
        <v>-121.8439</v>
      </c>
    </row>
    <row r="152" spans="1:27" x14ac:dyDescent="0.25">
      <c r="A152" s="22" t="s">
        <v>518</v>
      </c>
      <c r="B152" t="s">
        <v>1008</v>
      </c>
      <c r="C152" s="22">
        <v>55333</v>
      </c>
      <c r="D152" s="22">
        <v>3</v>
      </c>
      <c r="E152" s="22">
        <v>2018</v>
      </c>
      <c r="F152" s="97">
        <v>4024.87</v>
      </c>
      <c r="G152" s="97">
        <v>12</v>
      </c>
      <c r="H152" s="97">
        <v>945088.15</v>
      </c>
      <c r="I152" s="97">
        <v>1.996</v>
      </c>
      <c r="J152" s="104">
        <f t="shared" si="2"/>
        <v>6.000298189267635E-4</v>
      </c>
      <c r="K152" s="104">
        <v>8.8999999999999999E-3</v>
      </c>
      <c r="L152" s="97">
        <v>25.504999999999999</v>
      </c>
      <c r="M152" s="97">
        <v>395378.08500000002</v>
      </c>
      <c r="N152" s="97">
        <v>6653002.6909999996</v>
      </c>
      <c r="O152" t="s">
        <v>876</v>
      </c>
      <c r="P152" t="s">
        <v>1008</v>
      </c>
      <c r="Q152" t="s">
        <v>1008</v>
      </c>
      <c r="R152" t="s">
        <v>1072</v>
      </c>
      <c r="S152" t="s">
        <v>476</v>
      </c>
      <c r="T152" t="s">
        <v>475</v>
      </c>
      <c r="W152" t="s">
        <v>1395</v>
      </c>
      <c r="Z152" s="22">
        <v>38.0167</v>
      </c>
      <c r="AA152" s="22">
        <v>-121.8439</v>
      </c>
    </row>
    <row r="153" spans="1:27" x14ac:dyDescent="0.25">
      <c r="A153" s="22" t="s">
        <v>518</v>
      </c>
      <c r="B153" t="s">
        <v>1005</v>
      </c>
      <c r="C153" s="22">
        <v>56026</v>
      </c>
      <c r="D153" s="22" t="s">
        <v>1394</v>
      </c>
      <c r="E153" s="22">
        <v>2018</v>
      </c>
      <c r="F153" s="97">
        <v>7363.58</v>
      </c>
      <c r="G153" s="97">
        <v>12</v>
      </c>
      <c r="H153" s="97">
        <v>448055.56</v>
      </c>
      <c r="I153" s="97">
        <v>1.0169999999999999</v>
      </c>
      <c r="J153" s="104">
        <f t="shared" si="2"/>
        <v>5.9990056179239461E-4</v>
      </c>
      <c r="K153" s="104">
        <v>7.1999999999999998E-3</v>
      </c>
      <c r="L153" s="97">
        <v>10.465999999999999</v>
      </c>
      <c r="M153" s="97">
        <v>201495.60699999999</v>
      </c>
      <c r="N153" s="97">
        <v>3390561.9190000002</v>
      </c>
      <c r="O153" t="s">
        <v>921</v>
      </c>
      <c r="P153" t="s">
        <v>1392</v>
      </c>
      <c r="Q153" t="s">
        <v>1392</v>
      </c>
      <c r="R153" t="s">
        <v>1072</v>
      </c>
      <c r="S153" t="s">
        <v>476</v>
      </c>
      <c r="T153" t="s">
        <v>475</v>
      </c>
      <c r="W153" t="s">
        <v>1113</v>
      </c>
      <c r="Z153" s="22">
        <v>37.3767</v>
      </c>
      <c r="AA153" s="22">
        <v>-121.9508</v>
      </c>
    </row>
    <row r="154" spans="1:27" x14ac:dyDescent="0.25">
      <c r="A154" s="22" t="s">
        <v>518</v>
      </c>
      <c r="B154" t="s">
        <v>1005</v>
      </c>
      <c r="C154" s="22">
        <v>56026</v>
      </c>
      <c r="D154" s="22" t="s">
        <v>1393</v>
      </c>
      <c r="E154" s="22">
        <v>2018</v>
      </c>
      <c r="F154" s="97">
        <v>7334.76</v>
      </c>
      <c r="G154" s="97">
        <v>12</v>
      </c>
      <c r="H154" s="97">
        <v>449587.43</v>
      </c>
      <c r="I154" s="97">
        <v>1.036</v>
      </c>
      <c r="J154" s="104">
        <f t="shared" si="2"/>
        <v>6.0030474481959659E-4</v>
      </c>
      <c r="K154" s="104">
        <v>7.0000000000000001E-3</v>
      </c>
      <c r="L154" s="97">
        <v>10.638</v>
      </c>
      <c r="M154" s="97">
        <v>205127.842</v>
      </c>
      <c r="N154" s="97">
        <v>3451580.2480000001</v>
      </c>
      <c r="O154" t="s">
        <v>921</v>
      </c>
      <c r="P154" t="s">
        <v>1392</v>
      </c>
      <c r="Q154" t="s">
        <v>1392</v>
      </c>
      <c r="R154" t="s">
        <v>1072</v>
      </c>
      <c r="S154" t="s">
        <v>476</v>
      </c>
      <c r="T154" t="s">
        <v>475</v>
      </c>
      <c r="W154" t="s">
        <v>1113</v>
      </c>
      <c r="Z154" s="22">
        <v>37.3767</v>
      </c>
      <c r="AA154" s="22">
        <v>-121.9508</v>
      </c>
    </row>
    <row r="155" spans="1:27" x14ac:dyDescent="0.25">
      <c r="A155" s="22" t="s">
        <v>518</v>
      </c>
      <c r="B155" t="s">
        <v>1003</v>
      </c>
      <c r="C155" s="22">
        <v>57001</v>
      </c>
      <c r="D155" s="22">
        <v>1</v>
      </c>
      <c r="E155" s="22">
        <v>2018</v>
      </c>
      <c r="F155" s="97">
        <v>559.92999999999995</v>
      </c>
      <c r="G155" s="97">
        <v>12</v>
      </c>
      <c r="H155" s="97">
        <v>17625.349999999999</v>
      </c>
      <c r="I155" s="97">
        <v>5.6000000000000001E-2</v>
      </c>
      <c r="J155" s="104">
        <f t="shared" si="2"/>
        <v>5.964500941286118E-4</v>
      </c>
      <c r="K155" s="104">
        <v>1.55E-2</v>
      </c>
      <c r="L155" s="97">
        <v>1.1060000000000001</v>
      </c>
      <c r="M155" s="97">
        <v>11159.802</v>
      </c>
      <c r="N155" s="97">
        <v>187777.655</v>
      </c>
      <c r="O155" t="s">
        <v>892</v>
      </c>
      <c r="P155" t="s">
        <v>1391</v>
      </c>
      <c r="Q155" t="s">
        <v>1391</v>
      </c>
      <c r="R155" t="s">
        <v>1072</v>
      </c>
      <c r="S155" t="s">
        <v>510</v>
      </c>
      <c r="T155" t="s">
        <v>475</v>
      </c>
      <c r="W155" t="s">
        <v>1098</v>
      </c>
      <c r="Z155" s="22">
        <v>32.7971</v>
      </c>
      <c r="AA155" s="22">
        <v>-116.97199999999999</v>
      </c>
    </row>
    <row r="156" spans="1:27" x14ac:dyDescent="0.25">
      <c r="A156" s="22" t="s">
        <v>518</v>
      </c>
      <c r="B156" t="s">
        <v>1002</v>
      </c>
      <c r="C156" s="22">
        <v>389</v>
      </c>
      <c r="D156" s="105">
        <v>43498</v>
      </c>
      <c r="E156" s="22">
        <v>2018</v>
      </c>
      <c r="F156" s="97">
        <v>1895.26</v>
      </c>
      <c r="G156" s="97">
        <v>12</v>
      </c>
      <c r="H156" s="97">
        <v>151931.85999999999</v>
      </c>
      <c r="I156" s="97">
        <v>0.41799999999999998</v>
      </c>
      <c r="J156" s="104">
        <f t="shared" si="2"/>
        <v>6.0010594798728706E-4</v>
      </c>
      <c r="K156" s="104">
        <v>3.4000000000000002E-2</v>
      </c>
      <c r="L156" s="97">
        <v>23.4</v>
      </c>
      <c r="M156" s="97">
        <v>82789.335000000006</v>
      </c>
      <c r="N156" s="97">
        <v>1393087.3419999999</v>
      </c>
      <c r="O156" t="s">
        <v>904</v>
      </c>
      <c r="P156" t="s">
        <v>1328</v>
      </c>
      <c r="Q156" t="s">
        <v>1328</v>
      </c>
      <c r="R156" t="s">
        <v>1072</v>
      </c>
      <c r="S156" t="s">
        <v>476</v>
      </c>
      <c r="T156" t="s">
        <v>475</v>
      </c>
      <c r="U156" t="s">
        <v>486</v>
      </c>
      <c r="W156" t="s">
        <v>509</v>
      </c>
      <c r="Z156" s="22">
        <v>32.802199999999999</v>
      </c>
      <c r="AA156" s="22">
        <v>-115.54</v>
      </c>
    </row>
    <row r="157" spans="1:27" x14ac:dyDescent="0.25">
      <c r="A157" s="22" t="s">
        <v>518</v>
      </c>
      <c r="B157" t="s">
        <v>1002</v>
      </c>
      <c r="C157" s="22">
        <v>389</v>
      </c>
      <c r="D157" s="105">
        <v>43525</v>
      </c>
      <c r="E157" s="22">
        <v>2018</v>
      </c>
      <c r="F157" s="97">
        <v>7158.35</v>
      </c>
      <c r="G157" s="97">
        <v>12</v>
      </c>
      <c r="H157" s="97">
        <v>333125.65000000002</v>
      </c>
      <c r="I157" s="97">
        <v>0.77400000000000002</v>
      </c>
      <c r="J157" s="104">
        <f t="shared" si="2"/>
        <v>6.001877219700074E-4</v>
      </c>
      <c r="K157" s="104">
        <v>5.4999999999999997E-3</v>
      </c>
      <c r="L157" s="97">
        <v>6.78</v>
      </c>
      <c r="M157" s="97">
        <v>153272.421</v>
      </c>
      <c r="N157" s="97">
        <v>2579193.048</v>
      </c>
      <c r="O157" t="s">
        <v>904</v>
      </c>
      <c r="P157" t="s">
        <v>1328</v>
      </c>
      <c r="Q157" t="s">
        <v>1328</v>
      </c>
      <c r="R157" t="s">
        <v>1072</v>
      </c>
      <c r="S157" t="s">
        <v>476</v>
      </c>
      <c r="T157" t="s">
        <v>475</v>
      </c>
      <c r="W157" t="s">
        <v>499</v>
      </c>
      <c r="Z157" s="22">
        <v>32.802199999999999</v>
      </c>
      <c r="AA157" s="22">
        <v>-115.54</v>
      </c>
    </row>
    <row r="158" spans="1:27" x14ac:dyDescent="0.25">
      <c r="A158" s="22" t="s">
        <v>518</v>
      </c>
      <c r="B158" t="s">
        <v>1002</v>
      </c>
      <c r="C158" s="22">
        <v>389</v>
      </c>
      <c r="D158" s="105">
        <v>43526</v>
      </c>
      <c r="E158" s="22">
        <v>2018</v>
      </c>
      <c r="F158" s="97">
        <v>5478.38</v>
      </c>
      <c r="G158" s="97">
        <v>12</v>
      </c>
      <c r="H158" s="97">
        <v>249879.36</v>
      </c>
      <c r="I158" s="97">
        <v>0.57399999999999995</v>
      </c>
      <c r="J158" s="104">
        <f t="shared" si="2"/>
        <v>6.0018282917819713E-4</v>
      </c>
      <c r="K158" s="104">
        <v>5.3E-3</v>
      </c>
      <c r="L158" s="97">
        <v>4.8600000000000003</v>
      </c>
      <c r="M158" s="97">
        <v>113672.05499999999</v>
      </c>
      <c r="N158" s="97">
        <v>1912750.4890000001</v>
      </c>
      <c r="O158" t="s">
        <v>904</v>
      </c>
      <c r="P158" t="s">
        <v>1328</v>
      </c>
      <c r="Q158" t="s">
        <v>1328</v>
      </c>
      <c r="R158" t="s">
        <v>1072</v>
      </c>
      <c r="S158" t="s">
        <v>476</v>
      </c>
      <c r="T158" t="s">
        <v>475</v>
      </c>
      <c r="W158" t="s">
        <v>499</v>
      </c>
      <c r="Z158" s="22">
        <v>32.802199999999999</v>
      </c>
      <c r="AA158" s="22">
        <v>-115.54</v>
      </c>
    </row>
    <row r="159" spans="1:27" x14ac:dyDescent="0.25">
      <c r="A159" s="22" t="s">
        <v>518</v>
      </c>
      <c r="B159" t="s">
        <v>1002</v>
      </c>
      <c r="C159" s="22">
        <v>389</v>
      </c>
      <c r="D159" s="22">
        <v>4</v>
      </c>
      <c r="E159" s="22">
        <v>2018</v>
      </c>
      <c r="F159" s="97">
        <v>462.35</v>
      </c>
      <c r="G159" s="97">
        <v>12</v>
      </c>
      <c r="H159" s="97">
        <v>14061.7</v>
      </c>
      <c r="I159" s="97">
        <v>4.4999999999999998E-2</v>
      </c>
      <c r="J159" s="104">
        <f t="shared" si="2"/>
        <v>6.0354003996280017E-4</v>
      </c>
      <c r="K159" s="104">
        <v>5.67E-2</v>
      </c>
      <c r="L159" s="97">
        <v>4.226</v>
      </c>
      <c r="M159" s="97">
        <v>8860.8289999999997</v>
      </c>
      <c r="N159" s="97">
        <v>149120.18100000001</v>
      </c>
      <c r="O159" t="s">
        <v>904</v>
      </c>
      <c r="P159" t="s">
        <v>1328</v>
      </c>
      <c r="Q159" t="s">
        <v>1328</v>
      </c>
      <c r="R159" t="s">
        <v>1072</v>
      </c>
      <c r="S159" t="s">
        <v>482</v>
      </c>
      <c r="T159" t="s">
        <v>475</v>
      </c>
      <c r="U159" t="s">
        <v>531</v>
      </c>
      <c r="W159" t="s">
        <v>509</v>
      </c>
      <c r="Z159" s="22">
        <v>32.802199999999999</v>
      </c>
      <c r="AA159" s="22">
        <v>-115.54</v>
      </c>
    </row>
    <row r="160" spans="1:27" x14ac:dyDescent="0.25">
      <c r="A160" s="22" t="s">
        <v>518</v>
      </c>
      <c r="B160" t="s">
        <v>1001</v>
      </c>
      <c r="C160" s="22">
        <v>330</v>
      </c>
      <c r="D160" s="22">
        <v>5</v>
      </c>
      <c r="E160" s="22">
        <v>2018</v>
      </c>
      <c r="F160" s="97">
        <v>2691.03</v>
      </c>
      <c r="G160" s="97">
        <v>12</v>
      </c>
      <c r="H160" s="97">
        <v>559955.22</v>
      </c>
      <c r="I160" s="97">
        <v>1.39</v>
      </c>
      <c r="J160" s="104">
        <f t="shared" si="2"/>
        <v>5.9988679881478157E-4</v>
      </c>
      <c r="K160" s="104">
        <v>5.1999999999999998E-3</v>
      </c>
      <c r="L160" s="97">
        <v>9.5660000000000007</v>
      </c>
      <c r="M160" s="97">
        <v>275405.39299999998</v>
      </c>
      <c r="N160" s="97">
        <v>4634207.6629999997</v>
      </c>
      <c r="O160" t="s">
        <v>846</v>
      </c>
      <c r="P160" t="s">
        <v>1390</v>
      </c>
      <c r="Q160" t="s">
        <v>1389</v>
      </c>
      <c r="R160" t="s">
        <v>1072</v>
      </c>
      <c r="S160" t="s">
        <v>476</v>
      </c>
      <c r="T160" t="s">
        <v>475</v>
      </c>
      <c r="W160" t="s">
        <v>499</v>
      </c>
      <c r="Z160" s="22">
        <v>33.910600000000002</v>
      </c>
      <c r="AA160" s="22">
        <v>-118.425</v>
      </c>
    </row>
    <row r="161" spans="1:27" x14ac:dyDescent="0.25">
      <c r="A161" s="22" t="s">
        <v>518</v>
      </c>
      <c r="B161" t="s">
        <v>1001</v>
      </c>
      <c r="C161" s="22">
        <v>330</v>
      </c>
      <c r="D161" s="22">
        <v>7</v>
      </c>
      <c r="E161" s="22">
        <v>2018</v>
      </c>
      <c r="F161" s="97">
        <v>2586.2199999999998</v>
      </c>
      <c r="G161" s="97">
        <v>12</v>
      </c>
      <c r="H161" s="97">
        <v>537693.27</v>
      </c>
      <c r="I161" s="97">
        <v>1.3089999999999999</v>
      </c>
      <c r="J161" s="104">
        <f t="shared" si="2"/>
        <v>5.9992172414748189E-4</v>
      </c>
      <c r="K161" s="104">
        <v>7.1999999999999998E-3</v>
      </c>
      <c r="L161" s="97">
        <v>12.500999999999999</v>
      </c>
      <c r="M161" s="97">
        <v>259338.12899999999</v>
      </c>
      <c r="N161" s="97">
        <v>4363902.6469999999</v>
      </c>
      <c r="O161" t="s">
        <v>846</v>
      </c>
      <c r="P161" t="s">
        <v>1390</v>
      </c>
      <c r="Q161" t="s">
        <v>1389</v>
      </c>
      <c r="R161" t="s">
        <v>1072</v>
      </c>
      <c r="S161" t="s">
        <v>476</v>
      </c>
      <c r="T161" t="s">
        <v>475</v>
      </c>
      <c r="W161" t="s">
        <v>499</v>
      </c>
      <c r="Z161" s="22">
        <v>33.910600000000002</v>
      </c>
      <c r="AA161" s="22">
        <v>-118.425</v>
      </c>
    </row>
    <row r="162" spans="1:27" x14ac:dyDescent="0.25">
      <c r="A162" s="22" t="s">
        <v>518</v>
      </c>
      <c r="B162" t="s">
        <v>1000</v>
      </c>
      <c r="C162" s="22">
        <v>55400</v>
      </c>
      <c r="D162" s="22" t="s">
        <v>1151</v>
      </c>
      <c r="E162" s="22">
        <v>2018</v>
      </c>
      <c r="F162" s="97">
        <v>8369.2000000000007</v>
      </c>
      <c r="G162" s="97">
        <v>12</v>
      </c>
      <c r="H162" s="97">
        <v>1959281.04</v>
      </c>
      <c r="I162" s="97">
        <v>3.5670000000000002</v>
      </c>
      <c r="J162" s="104">
        <f t="shared" si="2"/>
        <v>6.0005084439232633E-4</v>
      </c>
      <c r="K162" s="104">
        <v>5.4999999999999997E-3</v>
      </c>
      <c r="L162" s="97">
        <v>31.524999999999999</v>
      </c>
      <c r="M162" s="97">
        <v>706545.50699999998</v>
      </c>
      <c r="N162" s="97">
        <v>11888992.518999999</v>
      </c>
      <c r="O162" t="s">
        <v>515</v>
      </c>
      <c r="P162" t="s">
        <v>1388</v>
      </c>
      <c r="Q162" t="s">
        <v>1388</v>
      </c>
      <c r="R162" t="s">
        <v>1072</v>
      </c>
      <c r="S162" t="s">
        <v>476</v>
      </c>
      <c r="T162" t="s">
        <v>475</v>
      </c>
      <c r="Z162" s="22">
        <v>35.280200000000001</v>
      </c>
      <c r="AA162" s="22">
        <v>-119.4699</v>
      </c>
    </row>
    <row r="163" spans="1:27" x14ac:dyDescent="0.25">
      <c r="A163" s="22" t="s">
        <v>518</v>
      </c>
      <c r="B163" t="s">
        <v>1000</v>
      </c>
      <c r="C163" s="22">
        <v>55400</v>
      </c>
      <c r="D163" s="22" t="s">
        <v>1150</v>
      </c>
      <c r="E163" s="22">
        <v>2018</v>
      </c>
      <c r="F163" s="97">
        <v>8340.2999999999993</v>
      </c>
      <c r="G163" s="97">
        <v>12</v>
      </c>
      <c r="H163" s="97">
        <v>1945573.03</v>
      </c>
      <c r="I163" s="97">
        <v>3.5640000000000001</v>
      </c>
      <c r="J163" s="104">
        <f t="shared" si="2"/>
        <v>5.9996990342894027E-4</v>
      </c>
      <c r="K163" s="104">
        <v>5.4999999999999997E-3</v>
      </c>
      <c r="L163" s="97">
        <v>31.696000000000002</v>
      </c>
      <c r="M163" s="97">
        <v>706044.54599999997</v>
      </c>
      <c r="N163" s="97">
        <v>11880595.942</v>
      </c>
      <c r="O163" t="s">
        <v>515</v>
      </c>
      <c r="P163" t="s">
        <v>1388</v>
      </c>
      <c r="Q163" t="s">
        <v>1388</v>
      </c>
      <c r="R163" t="s">
        <v>1072</v>
      </c>
      <c r="S163" t="s">
        <v>476</v>
      </c>
      <c r="T163" t="s">
        <v>475</v>
      </c>
      <c r="Z163" s="22">
        <v>35.280200000000001</v>
      </c>
      <c r="AA163" s="22">
        <v>-119.4699</v>
      </c>
    </row>
    <row r="164" spans="1:27" x14ac:dyDescent="0.25">
      <c r="A164" s="22" t="s">
        <v>518</v>
      </c>
      <c r="B164" t="s">
        <v>999</v>
      </c>
      <c r="C164" s="22">
        <v>55538</v>
      </c>
      <c r="D164" s="22" t="s">
        <v>1091</v>
      </c>
      <c r="E164" s="22">
        <v>2018</v>
      </c>
      <c r="F164" s="97">
        <v>757.46</v>
      </c>
      <c r="G164" s="97">
        <v>12</v>
      </c>
      <c r="H164" s="97">
        <v>25846.26</v>
      </c>
      <c r="I164" s="97">
        <v>0.08</v>
      </c>
      <c r="J164" s="104">
        <f t="shared" si="2"/>
        <v>6.0298493522034852E-4</v>
      </c>
      <c r="K164" s="104">
        <v>1.35E-2</v>
      </c>
      <c r="L164" s="97">
        <v>1.17</v>
      </c>
      <c r="M164" s="97">
        <v>15768.081</v>
      </c>
      <c r="N164" s="97">
        <v>265346.59600000002</v>
      </c>
      <c r="O164" t="s">
        <v>892</v>
      </c>
      <c r="P164" t="s">
        <v>1387</v>
      </c>
      <c r="Q164" t="s">
        <v>999</v>
      </c>
      <c r="R164" t="s">
        <v>1072</v>
      </c>
      <c r="S164" t="s">
        <v>510</v>
      </c>
      <c r="T164" t="s">
        <v>475</v>
      </c>
      <c r="W164" t="s">
        <v>1128</v>
      </c>
      <c r="Z164" s="22">
        <v>33.126100000000001</v>
      </c>
      <c r="AA164" s="22">
        <v>-117.1172</v>
      </c>
    </row>
    <row r="165" spans="1:27" x14ac:dyDescent="0.25">
      <c r="A165" s="22" t="s">
        <v>518</v>
      </c>
      <c r="B165" t="s">
        <v>998</v>
      </c>
      <c r="C165" s="22">
        <v>331</v>
      </c>
      <c r="D165" s="22">
        <v>3</v>
      </c>
      <c r="E165" s="22">
        <v>2018</v>
      </c>
      <c r="F165" s="97">
        <v>0</v>
      </c>
      <c r="G165" s="97">
        <v>6</v>
      </c>
      <c r="J165" s="104" t="e">
        <f t="shared" si="2"/>
        <v>#DIV/0!</v>
      </c>
      <c r="O165" t="s">
        <v>911</v>
      </c>
      <c r="P165" t="s">
        <v>1324</v>
      </c>
      <c r="Q165" t="s">
        <v>1324</v>
      </c>
      <c r="R165" t="s">
        <v>1386</v>
      </c>
      <c r="S165" t="s">
        <v>491</v>
      </c>
      <c r="T165" t="s">
        <v>475</v>
      </c>
      <c r="W165" t="s">
        <v>509</v>
      </c>
      <c r="Z165" s="22">
        <v>34.091099999999997</v>
      </c>
      <c r="AA165" s="22">
        <v>-117.5256</v>
      </c>
    </row>
    <row r="166" spans="1:27" x14ac:dyDescent="0.25">
      <c r="A166" s="22" t="s">
        <v>518</v>
      </c>
      <c r="B166" t="s">
        <v>998</v>
      </c>
      <c r="C166" s="22">
        <v>331</v>
      </c>
      <c r="D166" s="22">
        <v>4</v>
      </c>
      <c r="E166" s="22">
        <v>2018</v>
      </c>
      <c r="F166" s="97">
        <v>0</v>
      </c>
      <c r="G166" s="97">
        <v>6</v>
      </c>
      <c r="J166" s="104" t="e">
        <f t="shared" si="2"/>
        <v>#DIV/0!</v>
      </c>
      <c r="O166" t="s">
        <v>911</v>
      </c>
      <c r="P166" t="s">
        <v>1324</v>
      </c>
      <c r="Q166" t="s">
        <v>1324</v>
      </c>
      <c r="R166" t="s">
        <v>1386</v>
      </c>
      <c r="S166" t="s">
        <v>491</v>
      </c>
      <c r="T166" t="s">
        <v>475</v>
      </c>
      <c r="W166" t="s">
        <v>509</v>
      </c>
      <c r="Z166" s="22">
        <v>34.091099999999997</v>
      </c>
      <c r="AA166" s="22">
        <v>-117.5256</v>
      </c>
    </row>
    <row r="167" spans="1:27" x14ac:dyDescent="0.25">
      <c r="A167" s="22" t="s">
        <v>518</v>
      </c>
      <c r="B167" t="s">
        <v>995</v>
      </c>
      <c r="C167" s="22">
        <v>55847</v>
      </c>
      <c r="D167" s="22" t="s">
        <v>1296</v>
      </c>
      <c r="E167" s="22">
        <v>2018</v>
      </c>
      <c r="F167" s="97">
        <v>1347.72</v>
      </c>
      <c r="G167" s="97">
        <v>12</v>
      </c>
      <c r="H167" s="97">
        <v>34935.21</v>
      </c>
      <c r="I167" s="97">
        <v>0.122</v>
      </c>
      <c r="J167" s="104">
        <f t="shared" si="2"/>
        <v>5.9791709258559696E-4</v>
      </c>
      <c r="K167" s="104">
        <v>0.26800000000000002</v>
      </c>
      <c r="L167" s="97">
        <v>15.105</v>
      </c>
      <c r="M167" s="97">
        <v>24252.563999999998</v>
      </c>
      <c r="N167" s="97">
        <v>408083.33299999998</v>
      </c>
      <c r="O167" t="s">
        <v>836</v>
      </c>
      <c r="P167" t="s">
        <v>1292</v>
      </c>
      <c r="Q167" t="s">
        <v>1292</v>
      </c>
      <c r="R167" t="s">
        <v>1072</v>
      </c>
      <c r="S167" t="s">
        <v>510</v>
      </c>
      <c r="T167" t="s">
        <v>475</v>
      </c>
      <c r="W167" t="s">
        <v>1098</v>
      </c>
      <c r="Z167" s="22">
        <v>39.108800000000002</v>
      </c>
      <c r="AA167" s="22">
        <v>-121.6133</v>
      </c>
    </row>
    <row r="168" spans="1:27" x14ac:dyDescent="0.25">
      <c r="A168" s="22" t="s">
        <v>518</v>
      </c>
      <c r="B168" t="s">
        <v>992</v>
      </c>
      <c r="C168" s="22">
        <v>10156</v>
      </c>
      <c r="D168" s="22" t="s">
        <v>1385</v>
      </c>
      <c r="E168" s="22">
        <v>2018</v>
      </c>
      <c r="F168" s="97">
        <v>143.13999999999999</v>
      </c>
      <c r="G168" s="97">
        <v>12</v>
      </c>
      <c r="H168" s="97">
        <v>3175.37</v>
      </c>
      <c r="I168" s="97">
        <v>1.0999999999999999E-2</v>
      </c>
      <c r="J168" s="104">
        <f t="shared" si="2"/>
        <v>5.8546783150991604E-4</v>
      </c>
      <c r="K168" s="104">
        <v>2.3800000000000002E-2</v>
      </c>
      <c r="L168" s="97">
        <v>0.17599999999999999</v>
      </c>
      <c r="M168" s="97">
        <v>2233.3690000000001</v>
      </c>
      <c r="N168" s="97">
        <v>37576.786999999997</v>
      </c>
      <c r="O168" t="s">
        <v>895</v>
      </c>
      <c r="P168" t="s">
        <v>992</v>
      </c>
      <c r="Q168" t="s">
        <v>1384</v>
      </c>
      <c r="R168" t="s">
        <v>1072</v>
      </c>
      <c r="S168" t="s">
        <v>476</v>
      </c>
      <c r="T168" t="s">
        <v>475</v>
      </c>
      <c r="W168" t="s">
        <v>1098</v>
      </c>
      <c r="Z168" s="22">
        <v>36.618299999999998</v>
      </c>
      <c r="AA168" s="22">
        <v>-120.1</v>
      </c>
    </row>
    <row r="169" spans="1:27" x14ac:dyDescent="0.25">
      <c r="A169" s="22" t="s">
        <v>518</v>
      </c>
      <c r="B169" t="s">
        <v>990</v>
      </c>
      <c r="C169" s="22">
        <v>56476</v>
      </c>
      <c r="D169" s="22" t="s">
        <v>516</v>
      </c>
      <c r="E169" s="22">
        <v>2018</v>
      </c>
      <c r="F169" s="97">
        <v>6437.19</v>
      </c>
      <c r="G169" s="97">
        <v>12</v>
      </c>
      <c r="H169" s="97">
        <v>1507740.6</v>
      </c>
      <c r="I169" s="97">
        <v>3.2389999999999999</v>
      </c>
      <c r="J169" s="104">
        <f t="shared" si="2"/>
        <v>6.0005996142237672E-4</v>
      </c>
      <c r="K169" s="104">
        <v>7.4999999999999997E-3</v>
      </c>
      <c r="L169" s="97">
        <v>33.795000000000002</v>
      </c>
      <c r="M169" s="97">
        <v>641565.31099999999</v>
      </c>
      <c r="N169" s="97">
        <v>10795587.801999999</v>
      </c>
      <c r="O169" t="s">
        <v>876</v>
      </c>
      <c r="P169" t="s">
        <v>1383</v>
      </c>
      <c r="Q169" t="s">
        <v>1383</v>
      </c>
      <c r="R169" t="s">
        <v>1072</v>
      </c>
      <c r="S169" t="s">
        <v>476</v>
      </c>
      <c r="T169" t="s">
        <v>475</v>
      </c>
      <c r="W169" t="s">
        <v>499</v>
      </c>
      <c r="Z169" s="22">
        <v>38.0167</v>
      </c>
      <c r="AA169" s="22">
        <v>-121.75920000000001</v>
      </c>
    </row>
    <row r="170" spans="1:27" x14ac:dyDescent="0.25">
      <c r="A170" s="22" t="s">
        <v>518</v>
      </c>
      <c r="B170" t="s">
        <v>990</v>
      </c>
      <c r="C170" s="22">
        <v>56476</v>
      </c>
      <c r="D170" s="22" t="s">
        <v>1148</v>
      </c>
      <c r="E170" s="22">
        <v>2018</v>
      </c>
      <c r="F170" s="97">
        <v>6414.07</v>
      </c>
      <c r="G170" s="97">
        <v>12</v>
      </c>
      <c r="H170" s="97">
        <v>1491768.72</v>
      </c>
      <c r="I170" s="97">
        <v>3.2309999999999999</v>
      </c>
      <c r="J170" s="104">
        <f t="shared" si="2"/>
        <v>6.0007743350170509E-4</v>
      </c>
      <c r="K170" s="104">
        <v>8.3999999999999995E-3</v>
      </c>
      <c r="L170" s="97">
        <v>34.734000000000002</v>
      </c>
      <c r="M170" s="97">
        <v>639962.071</v>
      </c>
      <c r="N170" s="97">
        <v>10768610.248</v>
      </c>
      <c r="O170" t="s">
        <v>876</v>
      </c>
      <c r="P170" t="s">
        <v>1383</v>
      </c>
      <c r="Q170" t="s">
        <v>1383</v>
      </c>
      <c r="R170" t="s">
        <v>1072</v>
      </c>
      <c r="S170" t="s">
        <v>476</v>
      </c>
      <c r="T170" t="s">
        <v>475</v>
      </c>
      <c r="W170" t="s">
        <v>499</v>
      </c>
      <c r="Z170" s="22">
        <v>38.0167</v>
      </c>
      <c r="AA170" s="22">
        <v>-121.75920000000001</v>
      </c>
    </row>
    <row r="171" spans="1:27" x14ac:dyDescent="0.25">
      <c r="A171" s="22" t="s">
        <v>518</v>
      </c>
      <c r="B171" t="s">
        <v>988</v>
      </c>
      <c r="C171" s="22">
        <v>55810</v>
      </c>
      <c r="D171" s="22" t="s">
        <v>1382</v>
      </c>
      <c r="E171" s="22">
        <v>2018</v>
      </c>
      <c r="F171" s="97">
        <v>407.1</v>
      </c>
      <c r="G171" s="97">
        <v>12</v>
      </c>
      <c r="H171" s="97">
        <v>9657.2099999999991</v>
      </c>
      <c r="I171" s="97">
        <v>3.2000000000000001E-2</v>
      </c>
      <c r="J171" s="104">
        <f t="shared" si="2"/>
        <v>6.0413933427828903E-4</v>
      </c>
      <c r="K171" s="104">
        <v>6.0499999999999998E-2</v>
      </c>
      <c r="L171" s="97">
        <v>1.4970000000000001</v>
      </c>
      <c r="M171" s="97">
        <v>6296.7</v>
      </c>
      <c r="N171" s="97">
        <v>105935.827</v>
      </c>
      <c r="O171" t="s">
        <v>921</v>
      </c>
      <c r="P171" t="s">
        <v>988</v>
      </c>
      <c r="Q171" t="s">
        <v>988</v>
      </c>
      <c r="R171" t="s">
        <v>1072</v>
      </c>
      <c r="S171" t="s">
        <v>510</v>
      </c>
      <c r="T171" t="s">
        <v>475</v>
      </c>
      <c r="W171" t="s">
        <v>1295</v>
      </c>
      <c r="Z171" s="22">
        <v>36.999000000000002</v>
      </c>
      <c r="AA171" s="22">
        <v>-121.5363</v>
      </c>
    </row>
    <row r="172" spans="1:27" x14ac:dyDescent="0.25">
      <c r="A172" s="22" t="s">
        <v>518</v>
      </c>
      <c r="B172" t="s">
        <v>988</v>
      </c>
      <c r="C172" s="22">
        <v>55810</v>
      </c>
      <c r="D172" s="22" t="s">
        <v>1381</v>
      </c>
      <c r="E172" s="22">
        <v>2018</v>
      </c>
      <c r="F172" s="97">
        <v>362.44</v>
      </c>
      <c r="G172" s="97">
        <v>12</v>
      </c>
      <c r="H172" s="97">
        <v>8885.1299999999992</v>
      </c>
      <c r="I172" s="97">
        <v>3.2000000000000001E-2</v>
      </c>
      <c r="J172" s="104">
        <f t="shared" si="2"/>
        <v>5.9564373903928265E-4</v>
      </c>
      <c r="K172" s="104">
        <v>5.3900000000000003E-2</v>
      </c>
      <c r="L172" s="97">
        <v>1.61</v>
      </c>
      <c r="M172" s="97">
        <v>6385.7060000000001</v>
      </c>
      <c r="N172" s="97">
        <v>107446.777</v>
      </c>
      <c r="O172" t="s">
        <v>921</v>
      </c>
      <c r="P172" t="s">
        <v>988</v>
      </c>
      <c r="Q172" t="s">
        <v>988</v>
      </c>
      <c r="R172" t="s">
        <v>1072</v>
      </c>
      <c r="S172" t="s">
        <v>510</v>
      </c>
      <c r="T172" t="s">
        <v>475</v>
      </c>
      <c r="W172" t="s">
        <v>1295</v>
      </c>
      <c r="Z172" s="22">
        <v>36.999000000000002</v>
      </c>
      <c r="AA172" s="22">
        <v>-121.5363</v>
      </c>
    </row>
    <row r="173" spans="1:27" x14ac:dyDescent="0.25">
      <c r="A173" s="22" t="s">
        <v>518</v>
      </c>
      <c r="B173" t="s">
        <v>988</v>
      </c>
      <c r="C173" s="22">
        <v>55810</v>
      </c>
      <c r="D173" s="22" t="s">
        <v>1380</v>
      </c>
      <c r="E173" s="22">
        <v>2018</v>
      </c>
      <c r="F173" s="97">
        <v>316.94</v>
      </c>
      <c r="G173" s="97">
        <v>12</v>
      </c>
      <c r="H173" s="97">
        <v>8296.0400000000009</v>
      </c>
      <c r="I173" s="97">
        <v>2.7E-2</v>
      </c>
      <c r="J173" s="104">
        <f t="shared" si="2"/>
        <v>6.0107710345485318E-4</v>
      </c>
      <c r="K173" s="104">
        <v>8.1000000000000003E-2</v>
      </c>
      <c r="L173" s="97">
        <v>1.575</v>
      </c>
      <c r="M173" s="97">
        <v>5338.1379999999999</v>
      </c>
      <c r="N173" s="97">
        <v>89838.724000000002</v>
      </c>
      <c r="O173" t="s">
        <v>921</v>
      </c>
      <c r="P173" t="s">
        <v>988</v>
      </c>
      <c r="Q173" t="s">
        <v>988</v>
      </c>
      <c r="R173" t="s">
        <v>1072</v>
      </c>
      <c r="S173" t="s">
        <v>510</v>
      </c>
      <c r="T173" t="s">
        <v>475</v>
      </c>
      <c r="W173" t="s">
        <v>1295</v>
      </c>
      <c r="Z173" s="22">
        <v>36.999000000000002</v>
      </c>
      <c r="AA173" s="22">
        <v>-121.5363</v>
      </c>
    </row>
    <row r="174" spans="1:27" x14ac:dyDescent="0.25">
      <c r="A174" s="22" t="s">
        <v>518</v>
      </c>
      <c r="B174" t="s">
        <v>987</v>
      </c>
      <c r="C174" s="22">
        <v>10294</v>
      </c>
      <c r="D174" s="22">
        <v>2</v>
      </c>
      <c r="E174" s="22">
        <v>2018</v>
      </c>
      <c r="F174" s="97">
        <v>284.02999999999997</v>
      </c>
      <c r="G174" s="97">
        <v>12</v>
      </c>
      <c r="H174" s="97">
        <v>9131.59</v>
      </c>
      <c r="I174" s="97">
        <v>2.9000000000000001E-2</v>
      </c>
      <c r="J174" s="104">
        <f t="shared" si="2"/>
        <v>5.9091140361406714E-4</v>
      </c>
      <c r="K174" s="104">
        <v>2.1299999999999999E-2</v>
      </c>
      <c r="L174" s="97">
        <v>0.65700000000000003</v>
      </c>
      <c r="M174" s="97">
        <v>5832.759</v>
      </c>
      <c r="N174" s="97">
        <v>98153.462</v>
      </c>
      <c r="O174" t="s">
        <v>867</v>
      </c>
      <c r="P174" t="s">
        <v>988</v>
      </c>
      <c r="Q174" t="s">
        <v>988</v>
      </c>
      <c r="R174" t="s">
        <v>1072</v>
      </c>
      <c r="S174" t="s">
        <v>510</v>
      </c>
      <c r="T174" t="s">
        <v>475</v>
      </c>
      <c r="W174" t="s">
        <v>1379</v>
      </c>
      <c r="Z174" s="22">
        <v>36.225000000000001</v>
      </c>
      <c r="AA174" s="22">
        <v>-121.12779999999999</v>
      </c>
    </row>
    <row r="175" spans="1:27" x14ac:dyDescent="0.25">
      <c r="A175" s="22" t="s">
        <v>518</v>
      </c>
      <c r="B175" t="s">
        <v>986</v>
      </c>
      <c r="C175" s="22">
        <v>422</v>
      </c>
      <c r="D175" s="22" t="s">
        <v>1147</v>
      </c>
      <c r="E175" s="22">
        <v>2018</v>
      </c>
      <c r="F175" s="97">
        <v>954.37</v>
      </c>
      <c r="G175" s="97">
        <v>12</v>
      </c>
      <c r="H175" s="97">
        <v>19027.009999999998</v>
      </c>
      <c r="I175" s="97">
        <v>7.0999999999999994E-2</v>
      </c>
      <c r="J175" s="104">
        <f t="shared" si="2"/>
        <v>6.041541117663068E-4</v>
      </c>
      <c r="K175" s="104">
        <v>3.7699999999999997E-2</v>
      </c>
      <c r="L175" s="97">
        <v>2.9369999999999998</v>
      </c>
      <c r="M175" s="97">
        <v>13967.883</v>
      </c>
      <c r="N175" s="97">
        <v>235039.367</v>
      </c>
      <c r="O175" t="s">
        <v>846</v>
      </c>
      <c r="P175" t="s">
        <v>1378</v>
      </c>
      <c r="Q175" t="s">
        <v>1378</v>
      </c>
      <c r="R175" t="s">
        <v>1072</v>
      </c>
      <c r="S175" t="s">
        <v>510</v>
      </c>
      <c r="T175" t="s">
        <v>475</v>
      </c>
      <c r="W175" t="s">
        <v>509</v>
      </c>
      <c r="Z175" s="22">
        <v>34.125599999999999</v>
      </c>
      <c r="AA175" s="22">
        <v>-118.1474</v>
      </c>
    </row>
    <row r="176" spans="1:27" x14ac:dyDescent="0.25">
      <c r="A176" s="22" t="s">
        <v>518</v>
      </c>
      <c r="B176" t="s">
        <v>986</v>
      </c>
      <c r="C176" s="22">
        <v>422</v>
      </c>
      <c r="D176" s="22" t="s">
        <v>1146</v>
      </c>
      <c r="E176" s="22">
        <v>2018</v>
      </c>
      <c r="F176" s="97">
        <v>809.91</v>
      </c>
      <c r="G176" s="97">
        <v>12</v>
      </c>
      <c r="H176" s="97">
        <v>17174.650000000001</v>
      </c>
      <c r="I176" s="97">
        <v>5.8999999999999997E-2</v>
      </c>
      <c r="J176" s="104">
        <f t="shared" si="2"/>
        <v>6.0495244627748E-4</v>
      </c>
      <c r="K176" s="104">
        <v>4.65E-2</v>
      </c>
      <c r="L176" s="97">
        <v>3.0259999999999998</v>
      </c>
      <c r="M176" s="97">
        <v>11592.112999999999</v>
      </c>
      <c r="N176" s="97">
        <v>195056.65400000001</v>
      </c>
      <c r="O176" t="s">
        <v>846</v>
      </c>
      <c r="P176" t="s">
        <v>1378</v>
      </c>
      <c r="Q176" t="s">
        <v>1378</v>
      </c>
      <c r="R176" t="s">
        <v>1072</v>
      </c>
      <c r="S176" t="s">
        <v>510</v>
      </c>
      <c r="T176" t="s">
        <v>475</v>
      </c>
      <c r="W176" t="s">
        <v>509</v>
      </c>
      <c r="Z176" s="22">
        <v>34.125599999999999</v>
      </c>
      <c r="AA176" s="22">
        <v>-118.1474</v>
      </c>
    </row>
    <row r="177" spans="1:27" x14ac:dyDescent="0.25">
      <c r="A177" s="22" t="s">
        <v>518</v>
      </c>
      <c r="B177" t="s">
        <v>986</v>
      </c>
      <c r="C177" s="22">
        <v>422</v>
      </c>
      <c r="D177" s="22" t="s">
        <v>1289</v>
      </c>
      <c r="E177" s="22">
        <v>2018</v>
      </c>
      <c r="F177" s="97">
        <v>1306.07</v>
      </c>
      <c r="G177" s="97">
        <v>12</v>
      </c>
      <c r="H177" s="97">
        <v>35963.39</v>
      </c>
      <c r="I177" s="97">
        <v>0.10299999999999999</v>
      </c>
      <c r="J177" s="104">
        <f t="shared" si="2"/>
        <v>5.8161151784374672E-4</v>
      </c>
      <c r="K177" s="104">
        <v>1.0500000000000001E-2</v>
      </c>
      <c r="L177" s="97">
        <v>1.3580000000000001</v>
      </c>
      <c r="M177" s="97">
        <v>21049.251</v>
      </c>
      <c r="N177" s="97">
        <v>354188.30900000001</v>
      </c>
      <c r="O177" t="s">
        <v>846</v>
      </c>
      <c r="P177" t="s">
        <v>1378</v>
      </c>
      <c r="Q177" t="s">
        <v>1378</v>
      </c>
      <c r="R177" t="s">
        <v>1072</v>
      </c>
      <c r="S177" t="s">
        <v>476</v>
      </c>
      <c r="T177" t="s">
        <v>475</v>
      </c>
      <c r="W177" t="s">
        <v>1098</v>
      </c>
      <c r="Z177" s="22">
        <v>34.125599999999999</v>
      </c>
      <c r="AA177" s="22">
        <v>-118.1474</v>
      </c>
    </row>
    <row r="178" spans="1:27" x14ac:dyDescent="0.25">
      <c r="A178" s="22" t="s">
        <v>518</v>
      </c>
      <c r="B178" t="s">
        <v>983</v>
      </c>
      <c r="C178" s="22">
        <v>54749</v>
      </c>
      <c r="D178" s="22">
        <v>1</v>
      </c>
      <c r="E178" s="22">
        <v>2018</v>
      </c>
      <c r="F178" s="97">
        <v>463.27</v>
      </c>
      <c r="G178" s="97">
        <v>12</v>
      </c>
      <c r="H178" s="97">
        <v>20000.099999999999</v>
      </c>
      <c r="I178" s="97">
        <v>5.1999999999999998E-2</v>
      </c>
      <c r="J178" s="104">
        <f t="shared" si="2"/>
        <v>6.0252078940049132E-4</v>
      </c>
      <c r="K178" s="104">
        <v>2.18E-2</v>
      </c>
      <c r="L178" s="97">
        <v>1.2549999999999999</v>
      </c>
      <c r="M178" s="97">
        <v>10258.103999999999</v>
      </c>
      <c r="N178" s="97">
        <v>172608.152</v>
      </c>
      <c r="O178" t="s">
        <v>892</v>
      </c>
      <c r="P178" t="s">
        <v>1377</v>
      </c>
      <c r="Q178" t="s">
        <v>1376</v>
      </c>
      <c r="R178" t="s">
        <v>1072</v>
      </c>
      <c r="S178" t="s">
        <v>476</v>
      </c>
      <c r="T178" t="s">
        <v>475</v>
      </c>
      <c r="W178" t="s">
        <v>1098</v>
      </c>
      <c r="Z178" s="22">
        <v>33.118499999999997</v>
      </c>
      <c r="AA178" s="22">
        <v>-117.09950000000001</v>
      </c>
    </row>
    <row r="179" spans="1:27" x14ac:dyDescent="0.25">
      <c r="A179" s="22" t="s">
        <v>518</v>
      </c>
      <c r="B179" t="s">
        <v>982</v>
      </c>
      <c r="C179" s="22">
        <v>55627</v>
      </c>
      <c r="D179" s="22" t="s">
        <v>1296</v>
      </c>
      <c r="E179" s="22">
        <v>2018</v>
      </c>
      <c r="F179" s="97">
        <v>492.11</v>
      </c>
      <c r="G179" s="97">
        <v>12</v>
      </c>
      <c r="H179" s="97">
        <v>12929.59</v>
      </c>
      <c r="I179" s="97">
        <v>4.4999999999999998E-2</v>
      </c>
      <c r="J179" s="104">
        <f t="shared" si="2"/>
        <v>5.9664497778200165E-4</v>
      </c>
      <c r="K179" s="104">
        <v>5.7799999999999997E-2</v>
      </c>
      <c r="L179" s="97">
        <v>1.5289999999999999</v>
      </c>
      <c r="M179" s="97">
        <v>8963.6659999999993</v>
      </c>
      <c r="N179" s="97">
        <v>150843.47200000001</v>
      </c>
      <c r="O179" t="s">
        <v>840</v>
      </c>
      <c r="P179" t="s">
        <v>1375</v>
      </c>
      <c r="Q179" t="s">
        <v>1375</v>
      </c>
      <c r="R179" t="s">
        <v>1072</v>
      </c>
      <c r="S179" t="s">
        <v>510</v>
      </c>
      <c r="T179" t="s">
        <v>475</v>
      </c>
      <c r="W179" t="s">
        <v>1295</v>
      </c>
      <c r="Z179" s="22">
        <v>38.2271</v>
      </c>
      <c r="AA179" s="22">
        <v>-121.84399999999999</v>
      </c>
    </row>
    <row r="180" spans="1:27" x14ac:dyDescent="0.25">
      <c r="A180" s="22" t="s">
        <v>518</v>
      </c>
      <c r="B180" t="s">
        <v>981</v>
      </c>
      <c r="C180" s="22">
        <v>56472</v>
      </c>
      <c r="D180" s="22" t="s">
        <v>1075</v>
      </c>
      <c r="E180" s="22">
        <v>2018</v>
      </c>
      <c r="F180" s="97">
        <v>449.1</v>
      </c>
      <c r="G180" s="97">
        <v>12</v>
      </c>
      <c r="H180" s="97">
        <v>11699.16</v>
      </c>
      <c r="I180" s="97">
        <v>3.7999999999999999E-2</v>
      </c>
      <c r="J180" s="104">
        <f t="shared" si="2"/>
        <v>5.9929793981160901E-4</v>
      </c>
      <c r="K180" s="104">
        <v>1.4E-2</v>
      </c>
      <c r="L180" s="97">
        <v>0.879</v>
      </c>
      <c r="M180" s="97">
        <v>7536.741</v>
      </c>
      <c r="N180" s="97">
        <v>126815.053</v>
      </c>
      <c r="O180" t="s">
        <v>911</v>
      </c>
      <c r="P180" t="s">
        <v>1331</v>
      </c>
      <c r="Q180" t="s">
        <v>1331</v>
      </c>
      <c r="R180" t="s">
        <v>1072</v>
      </c>
      <c r="S180" t="s">
        <v>510</v>
      </c>
      <c r="T180" t="s">
        <v>475</v>
      </c>
      <c r="W180" t="s">
        <v>508</v>
      </c>
      <c r="Z180" s="22">
        <v>34.090000000000003</v>
      </c>
      <c r="AA180" s="22">
        <v>-117.53400000000001</v>
      </c>
    </row>
    <row r="181" spans="1:27" x14ac:dyDescent="0.25">
      <c r="A181" s="22" t="s">
        <v>518</v>
      </c>
      <c r="B181" t="s">
        <v>980</v>
      </c>
      <c r="C181" s="22">
        <v>377</v>
      </c>
      <c r="D181" s="22">
        <v>4</v>
      </c>
      <c r="E181" s="22">
        <v>2018</v>
      </c>
      <c r="F181" s="97">
        <v>4291.5200000000004</v>
      </c>
      <c r="G181" s="97">
        <v>12</v>
      </c>
      <c r="H181" s="97">
        <v>75664.710000000006</v>
      </c>
      <c r="I181" s="97">
        <v>0.498</v>
      </c>
      <c r="J181" s="104">
        <f t="shared" si="2"/>
        <v>1.0187841811170786E-3</v>
      </c>
      <c r="K181" s="104">
        <v>3.3300000000000003E-2</v>
      </c>
      <c r="L181" s="97">
        <v>16.103999999999999</v>
      </c>
      <c r="M181" s="97">
        <v>69640.292000000001</v>
      </c>
      <c r="N181" s="97">
        <v>977635.91</v>
      </c>
      <c r="O181" t="s">
        <v>846</v>
      </c>
      <c r="P181" t="s">
        <v>1372</v>
      </c>
      <c r="Q181" t="s">
        <v>1372</v>
      </c>
      <c r="R181" t="s">
        <v>1072</v>
      </c>
      <c r="S181" t="s">
        <v>482</v>
      </c>
      <c r="T181" t="s">
        <v>475</v>
      </c>
      <c r="U181" t="s">
        <v>1374</v>
      </c>
      <c r="W181" t="s">
        <v>569</v>
      </c>
      <c r="Z181" s="22">
        <v>34.1556</v>
      </c>
      <c r="AA181" s="22">
        <v>-118.2782</v>
      </c>
    </row>
    <row r="182" spans="1:27" x14ac:dyDescent="0.25">
      <c r="A182" s="22" t="s">
        <v>518</v>
      </c>
      <c r="B182" t="s">
        <v>980</v>
      </c>
      <c r="C182" s="22">
        <v>377</v>
      </c>
      <c r="D182" s="22">
        <v>5</v>
      </c>
      <c r="E182" s="22">
        <v>2018</v>
      </c>
      <c r="F182" s="97">
        <v>3275.99</v>
      </c>
      <c r="G182" s="97">
        <v>12</v>
      </c>
      <c r="H182" s="97">
        <v>49275.839999999997</v>
      </c>
      <c r="I182" s="97">
        <v>0.218</v>
      </c>
      <c r="J182" s="104">
        <f t="shared" si="2"/>
        <v>6.4263415007043828E-4</v>
      </c>
      <c r="K182" s="104">
        <v>3.1699999999999999E-2</v>
      </c>
      <c r="L182" s="97">
        <v>10.581</v>
      </c>
      <c r="M182" s="97">
        <v>41384.972000000002</v>
      </c>
      <c r="N182" s="97">
        <v>678457.56400000001</v>
      </c>
      <c r="O182" t="s">
        <v>846</v>
      </c>
      <c r="P182" t="s">
        <v>1372</v>
      </c>
      <c r="Q182" t="s">
        <v>1372</v>
      </c>
      <c r="R182" t="s">
        <v>1072</v>
      </c>
      <c r="S182" t="s">
        <v>482</v>
      </c>
      <c r="T182" t="s">
        <v>475</v>
      </c>
      <c r="U182" t="s">
        <v>1373</v>
      </c>
      <c r="W182" t="s">
        <v>474</v>
      </c>
      <c r="Z182" s="22">
        <v>34.1556</v>
      </c>
      <c r="AA182" s="22">
        <v>-118.2782</v>
      </c>
    </row>
    <row r="183" spans="1:27" x14ac:dyDescent="0.25">
      <c r="A183" s="22" t="s">
        <v>518</v>
      </c>
      <c r="B183" t="s">
        <v>980</v>
      </c>
      <c r="C183" s="22">
        <v>377</v>
      </c>
      <c r="D183" s="22">
        <v>9</v>
      </c>
      <c r="E183" s="22">
        <v>2018</v>
      </c>
      <c r="F183" s="97">
        <v>516.11</v>
      </c>
      <c r="G183" s="97">
        <v>12</v>
      </c>
      <c r="H183" s="97">
        <v>18663.57</v>
      </c>
      <c r="I183" s="97">
        <v>5.3999999999999999E-2</v>
      </c>
      <c r="J183" s="104">
        <f t="shared" si="2"/>
        <v>5.9541479665531686E-4</v>
      </c>
      <c r="K183" s="104">
        <v>3.1399999999999997E-2</v>
      </c>
      <c r="L183" s="97">
        <v>2.0190000000000001</v>
      </c>
      <c r="M183" s="97">
        <v>10778.880999999999</v>
      </c>
      <c r="N183" s="97">
        <v>181386.15400000001</v>
      </c>
      <c r="O183" t="s">
        <v>846</v>
      </c>
      <c r="P183" t="s">
        <v>1372</v>
      </c>
      <c r="Q183" t="s">
        <v>1372</v>
      </c>
      <c r="R183" t="s">
        <v>1072</v>
      </c>
      <c r="S183" t="s">
        <v>510</v>
      </c>
      <c r="T183" t="s">
        <v>475</v>
      </c>
      <c r="W183" t="s">
        <v>509</v>
      </c>
      <c r="Z183" s="22">
        <v>34.1556</v>
      </c>
      <c r="AA183" s="22">
        <v>-118.2782</v>
      </c>
    </row>
    <row r="184" spans="1:27" x14ac:dyDescent="0.25">
      <c r="A184" s="22" t="s">
        <v>518</v>
      </c>
      <c r="B184" t="s">
        <v>979</v>
      </c>
      <c r="C184" s="22">
        <v>10350</v>
      </c>
      <c r="D184" s="22">
        <v>1</v>
      </c>
      <c r="E184" s="22">
        <v>2018</v>
      </c>
      <c r="F184" s="97">
        <v>1731.4</v>
      </c>
      <c r="G184" s="97">
        <v>12</v>
      </c>
      <c r="H184" s="97">
        <v>75513.72</v>
      </c>
      <c r="I184" s="97">
        <v>0.16</v>
      </c>
      <c r="J184" s="104">
        <f t="shared" si="2"/>
        <v>5.9893400490505615E-4</v>
      </c>
      <c r="K184" s="104">
        <v>0.1318</v>
      </c>
      <c r="L184" s="97">
        <v>29.759</v>
      </c>
      <c r="M184" s="97">
        <v>31752.57</v>
      </c>
      <c r="N184" s="97">
        <v>534282.571</v>
      </c>
      <c r="O184" t="s">
        <v>836</v>
      </c>
      <c r="P184" t="s">
        <v>1371</v>
      </c>
      <c r="Q184" t="s">
        <v>1370</v>
      </c>
      <c r="R184" t="s">
        <v>1072</v>
      </c>
      <c r="S184" t="s">
        <v>476</v>
      </c>
      <c r="T184" t="s">
        <v>475</v>
      </c>
      <c r="W184" t="s">
        <v>1369</v>
      </c>
      <c r="Z184" s="22">
        <v>39.053600000000003</v>
      </c>
      <c r="AA184" s="22">
        <v>-121.6942</v>
      </c>
    </row>
    <row r="185" spans="1:27" x14ac:dyDescent="0.25">
      <c r="A185" s="22" t="s">
        <v>518</v>
      </c>
      <c r="B185" t="s">
        <v>975</v>
      </c>
      <c r="C185" s="22">
        <v>55698</v>
      </c>
      <c r="D185" s="22" t="s">
        <v>1368</v>
      </c>
      <c r="E185" s="22">
        <v>2018</v>
      </c>
      <c r="F185" s="97">
        <v>362.52</v>
      </c>
      <c r="G185" s="97">
        <v>12</v>
      </c>
      <c r="H185" s="97">
        <v>8737.68</v>
      </c>
      <c r="I185" s="97">
        <v>2.9000000000000001E-2</v>
      </c>
      <c r="J185" s="104">
        <f t="shared" si="2"/>
        <v>5.9044658244020816E-4</v>
      </c>
      <c r="K185" s="104">
        <v>3.3399999999999999E-2</v>
      </c>
      <c r="L185" s="97">
        <v>0.95199999999999996</v>
      </c>
      <c r="M185" s="97">
        <v>5837.1040000000003</v>
      </c>
      <c r="N185" s="97">
        <v>98230.732000000004</v>
      </c>
      <c r="O185" t="s">
        <v>969</v>
      </c>
      <c r="P185" t="s">
        <v>1302</v>
      </c>
      <c r="Q185" t="s">
        <v>1301</v>
      </c>
      <c r="R185" t="s">
        <v>1072</v>
      </c>
      <c r="S185" t="s">
        <v>510</v>
      </c>
      <c r="T185" t="s">
        <v>475</v>
      </c>
      <c r="W185" t="s">
        <v>1098</v>
      </c>
      <c r="Z185" s="22">
        <v>36.268900000000002</v>
      </c>
      <c r="AA185" s="22">
        <v>-119.6469</v>
      </c>
    </row>
    <row r="186" spans="1:27" x14ac:dyDescent="0.25">
      <c r="A186" s="22" t="s">
        <v>518</v>
      </c>
      <c r="B186" t="s">
        <v>975</v>
      </c>
      <c r="C186" s="22">
        <v>55698</v>
      </c>
      <c r="D186" s="22" t="s">
        <v>1367</v>
      </c>
      <c r="E186" s="22">
        <v>2018</v>
      </c>
      <c r="F186" s="97">
        <v>311.23</v>
      </c>
      <c r="G186" s="97">
        <v>12</v>
      </c>
      <c r="H186" s="97">
        <v>7520.16</v>
      </c>
      <c r="I186" s="97">
        <v>2.5000000000000001E-2</v>
      </c>
      <c r="J186" s="104">
        <f t="shared" si="2"/>
        <v>5.9432241420421064E-4</v>
      </c>
      <c r="K186" s="104">
        <v>0.59099999999999997</v>
      </c>
      <c r="L186" s="97">
        <v>23.408999999999999</v>
      </c>
      <c r="M186" s="97">
        <v>4999.38</v>
      </c>
      <c r="N186" s="97">
        <v>84129.42</v>
      </c>
      <c r="O186" t="s">
        <v>969</v>
      </c>
      <c r="P186" t="s">
        <v>1302</v>
      </c>
      <c r="Q186" t="s">
        <v>1301</v>
      </c>
      <c r="R186" t="s">
        <v>1072</v>
      </c>
      <c r="S186" t="s">
        <v>510</v>
      </c>
      <c r="T186" t="s">
        <v>475</v>
      </c>
      <c r="W186" t="s">
        <v>1098</v>
      </c>
      <c r="Z186" s="22">
        <v>36.268900000000002</v>
      </c>
      <c r="AA186" s="22">
        <v>-119.6469</v>
      </c>
    </row>
    <row r="187" spans="1:27" x14ac:dyDescent="0.25">
      <c r="A187" s="22" t="s">
        <v>518</v>
      </c>
      <c r="B187" t="s">
        <v>974</v>
      </c>
      <c r="C187" s="22">
        <v>399</v>
      </c>
      <c r="D187" s="22" t="s">
        <v>1366</v>
      </c>
      <c r="E187" s="22">
        <v>2018</v>
      </c>
      <c r="F187" s="97">
        <v>263.08</v>
      </c>
      <c r="G187" s="97">
        <v>12</v>
      </c>
      <c r="H187" s="97">
        <v>21556.67</v>
      </c>
      <c r="I187" s="97">
        <v>6.8000000000000005E-2</v>
      </c>
      <c r="J187" s="104">
        <f t="shared" si="2"/>
        <v>6.2464765394145186E-4</v>
      </c>
      <c r="K187" s="104">
        <v>3.6999999999999998E-2</v>
      </c>
      <c r="L187" s="97">
        <v>3.613</v>
      </c>
      <c r="M187" s="97">
        <v>12781.629000000001</v>
      </c>
      <c r="N187" s="97">
        <v>217722.742</v>
      </c>
      <c r="O187" t="s">
        <v>846</v>
      </c>
      <c r="P187" t="s">
        <v>1198</v>
      </c>
      <c r="Q187" t="s">
        <v>1198</v>
      </c>
      <c r="R187" t="s">
        <v>1072</v>
      </c>
      <c r="S187" t="s">
        <v>476</v>
      </c>
      <c r="T187" t="s">
        <v>475</v>
      </c>
      <c r="U187" t="s">
        <v>486</v>
      </c>
      <c r="W187" t="s">
        <v>509</v>
      </c>
      <c r="Z187" s="22">
        <v>33.769100000000002</v>
      </c>
      <c r="AA187" s="22">
        <v>-118.2662</v>
      </c>
    </row>
    <row r="188" spans="1:27" x14ac:dyDescent="0.25">
      <c r="A188" s="22" t="s">
        <v>518</v>
      </c>
      <c r="B188" t="s">
        <v>974</v>
      </c>
      <c r="C188" s="22">
        <v>399</v>
      </c>
      <c r="D188" s="22" t="s">
        <v>1365</v>
      </c>
      <c r="E188" s="22">
        <v>2018</v>
      </c>
      <c r="F188" s="97">
        <v>260.95999999999998</v>
      </c>
      <c r="G188" s="97">
        <v>12</v>
      </c>
      <c r="H188" s="97">
        <v>22607.72</v>
      </c>
      <c r="I188" s="97">
        <v>6.8000000000000005E-2</v>
      </c>
      <c r="J188" s="104">
        <f t="shared" si="2"/>
        <v>6.1786440719347E-4</v>
      </c>
      <c r="K188" s="104">
        <v>2.7900000000000001E-2</v>
      </c>
      <c r="L188" s="97">
        <v>2.7589999999999999</v>
      </c>
      <c r="M188" s="97">
        <v>12896.841</v>
      </c>
      <c r="N188" s="97">
        <v>220113.019</v>
      </c>
      <c r="O188" t="s">
        <v>846</v>
      </c>
      <c r="P188" t="s">
        <v>1198</v>
      </c>
      <c r="Q188" t="s">
        <v>1198</v>
      </c>
      <c r="R188" t="s">
        <v>1072</v>
      </c>
      <c r="S188" t="s">
        <v>476</v>
      </c>
      <c r="T188" t="s">
        <v>475</v>
      </c>
      <c r="U188" t="s">
        <v>486</v>
      </c>
      <c r="W188" t="s">
        <v>509</v>
      </c>
      <c r="Z188" s="22">
        <v>33.769100000000002</v>
      </c>
      <c r="AA188" s="22">
        <v>-118.2662</v>
      </c>
    </row>
    <row r="189" spans="1:27" x14ac:dyDescent="0.25">
      <c r="A189" s="22" t="s">
        <v>518</v>
      </c>
      <c r="B189" t="s">
        <v>974</v>
      </c>
      <c r="C189" s="22">
        <v>399</v>
      </c>
      <c r="D189" s="22">
        <v>10</v>
      </c>
      <c r="E189" s="22">
        <v>2018</v>
      </c>
      <c r="F189" s="97">
        <v>79.34</v>
      </c>
      <c r="G189" s="97">
        <v>12</v>
      </c>
      <c r="H189" s="97">
        <v>2283.4</v>
      </c>
      <c r="I189" s="97">
        <v>8.0000000000000002E-3</v>
      </c>
      <c r="J189" s="104">
        <f t="shared" si="2"/>
        <v>6.2979485456029333E-4</v>
      </c>
      <c r="K189" s="104">
        <v>3.0700000000000002E-2</v>
      </c>
      <c r="L189" s="97">
        <v>0.30099999999999999</v>
      </c>
      <c r="M189" s="97">
        <v>1493.6110000000001</v>
      </c>
      <c r="N189" s="97">
        <v>25405.098000000002</v>
      </c>
      <c r="O189" t="s">
        <v>846</v>
      </c>
      <c r="P189" t="s">
        <v>1198</v>
      </c>
      <c r="Q189" t="s">
        <v>1198</v>
      </c>
      <c r="R189" t="s">
        <v>1072</v>
      </c>
      <c r="S189" t="s">
        <v>510</v>
      </c>
      <c r="T189" t="s">
        <v>475</v>
      </c>
      <c r="U189" t="s">
        <v>486</v>
      </c>
      <c r="W189" t="s">
        <v>509</v>
      </c>
      <c r="Z189" s="22">
        <v>33.769100000000002</v>
      </c>
      <c r="AA189" s="22">
        <v>-118.2662</v>
      </c>
    </row>
    <row r="190" spans="1:27" x14ac:dyDescent="0.25">
      <c r="A190" s="22" t="s">
        <v>518</v>
      </c>
      <c r="B190" t="s">
        <v>974</v>
      </c>
      <c r="C190" s="22">
        <v>399</v>
      </c>
      <c r="D190" s="22">
        <v>11</v>
      </c>
      <c r="E190" s="22">
        <v>2018</v>
      </c>
      <c r="F190" s="97">
        <v>74.180000000000007</v>
      </c>
      <c r="G190" s="97">
        <v>12</v>
      </c>
      <c r="H190" s="97">
        <v>2165.31</v>
      </c>
      <c r="I190" s="97">
        <v>8.0000000000000002E-3</v>
      </c>
      <c r="J190" s="104">
        <f t="shared" si="2"/>
        <v>6.7172884321785829E-4</v>
      </c>
      <c r="K190" s="104">
        <v>3.9300000000000002E-2</v>
      </c>
      <c r="L190" s="97">
        <v>0.26900000000000002</v>
      </c>
      <c r="M190" s="97">
        <v>1402.797</v>
      </c>
      <c r="N190" s="97">
        <v>23819.134999999998</v>
      </c>
      <c r="O190" t="s">
        <v>846</v>
      </c>
      <c r="P190" t="s">
        <v>1198</v>
      </c>
      <c r="Q190" t="s">
        <v>1198</v>
      </c>
      <c r="R190" t="s">
        <v>1072</v>
      </c>
      <c r="S190" t="s">
        <v>510</v>
      </c>
      <c r="T190" t="s">
        <v>475</v>
      </c>
      <c r="U190" t="s">
        <v>486</v>
      </c>
      <c r="W190" t="s">
        <v>509</v>
      </c>
      <c r="Z190" s="22">
        <v>33.769100000000002</v>
      </c>
      <c r="AA190" s="22">
        <v>-118.2662</v>
      </c>
    </row>
    <row r="191" spans="1:27" x14ac:dyDescent="0.25">
      <c r="A191" s="22" t="s">
        <v>518</v>
      </c>
      <c r="B191" t="s">
        <v>974</v>
      </c>
      <c r="C191" s="22">
        <v>399</v>
      </c>
      <c r="D191" s="22">
        <v>12</v>
      </c>
      <c r="E191" s="22">
        <v>2018</v>
      </c>
      <c r="F191" s="97">
        <v>66.5</v>
      </c>
      <c r="G191" s="97">
        <v>12</v>
      </c>
      <c r="H191" s="97">
        <v>1927.14</v>
      </c>
      <c r="I191" s="97">
        <v>7.0000000000000001E-3</v>
      </c>
      <c r="J191" s="104">
        <f t="shared" si="2"/>
        <v>6.4520404624048358E-4</v>
      </c>
      <c r="K191" s="104">
        <v>4.6600000000000003E-2</v>
      </c>
      <c r="L191" s="97">
        <v>0.27</v>
      </c>
      <c r="M191" s="97">
        <v>1276.116</v>
      </c>
      <c r="N191" s="97">
        <v>21698.562000000002</v>
      </c>
      <c r="O191" t="s">
        <v>846</v>
      </c>
      <c r="P191" t="s">
        <v>1198</v>
      </c>
      <c r="Q191" t="s">
        <v>1198</v>
      </c>
      <c r="R191" t="s">
        <v>1072</v>
      </c>
      <c r="S191" t="s">
        <v>510</v>
      </c>
      <c r="T191" t="s">
        <v>475</v>
      </c>
      <c r="U191" t="s">
        <v>486</v>
      </c>
      <c r="W191" t="s">
        <v>509</v>
      </c>
      <c r="Z191" s="22">
        <v>33.769100000000002</v>
      </c>
      <c r="AA191" s="22">
        <v>-118.2662</v>
      </c>
    </row>
    <row r="192" spans="1:27" x14ac:dyDescent="0.25">
      <c r="A192" s="22" t="s">
        <v>518</v>
      </c>
      <c r="B192" t="s">
        <v>974</v>
      </c>
      <c r="C192" s="22">
        <v>399</v>
      </c>
      <c r="D192" s="22">
        <v>13</v>
      </c>
      <c r="E192" s="22">
        <v>2018</v>
      </c>
      <c r="F192" s="97">
        <v>58.3</v>
      </c>
      <c r="G192" s="97">
        <v>12</v>
      </c>
      <c r="H192" s="97">
        <v>1587.27</v>
      </c>
      <c r="I192" s="97">
        <v>6.0000000000000001E-3</v>
      </c>
      <c r="J192" s="104">
        <f t="shared" si="2"/>
        <v>6.6043549446722911E-4</v>
      </c>
      <c r="K192" s="104">
        <v>4.3299999999999998E-2</v>
      </c>
      <c r="L192" s="97">
        <v>0.25600000000000001</v>
      </c>
      <c r="M192" s="97">
        <v>1068.432</v>
      </c>
      <c r="N192" s="97">
        <v>18169.829000000002</v>
      </c>
      <c r="O192" t="s">
        <v>846</v>
      </c>
      <c r="P192" t="s">
        <v>1198</v>
      </c>
      <c r="Q192" t="s">
        <v>1198</v>
      </c>
      <c r="R192" t="s">
        <v>1072</v>
      </c>
      <c r="S192" t="s">
        <v>510</v>
      </c>
      <c r="T192" t="s">
        <v>475</v>
      </c>
      <c r="U192" t="s">
        <v>486</v>
      </c>
      <c r="W192" t="s">
        <v>509</v>
      </c>
      <c r="Z192" s="22">
        <v>33.769100000000002</v>
      </c>
      <c r="AA192" s="22">
        <v>-118.2662</v>
      </c>
    </row>
    <row r="193" spans="1:27" x14ac:dyDescent="0.25">
      <c r="A193" s="22" t="s">
        <v>518</v>
      </c>
      <c r="B193" t="s">
        <v>974</v>
      </c>
      <c r="C193" s="22">
        <v>399</v>
      </c>
      <c r="D193" s="22">
        <v>14</v>
      </c>
      <c r="E193" s="22">
        <v>2018</v>
      </c>
      <c r="F193" s="97">
        <v>65.72</v>
      </c>
      <c r="G193" s="97">
        <v>12</v>
      </c>
      <c r="H193" s="97">
        <v>1784.77</v>
      </c>
      <c r="I193" s="97">
        <v>7.0000000000000001E-3</v>
      </c>
      <c r="J193" s="104">
        <f t="shared" si="2"/>
        <v>6.9047510309533085E-4</v>
      </c>
      <c r="K193" s="104">
        <v>3.6499999999999998E-2</v>
      </c>
      <c r="L193" s="97">
        <v>0.25700000000000001</v>
      </c>
      <c r="M193" s="97">
        <v>1198.44</v>
      </c>
      <c r="N193" s="97">
        <v>20275.894</v>
      </c>
      <c r="O193" t="s">
        <v>846</v>
      </c>
      <c r="P193" t="s">
        <v>1198</v>
      </c>
      <c r="Q193" t="s">
        <v>1198</v>
      </c>
      <c r="R193" t="s">
        <v>1072</v>
      </c>
      <c r="S193" t="s">
        <v>510</v>
      </c>
      <c r="T193" t="s">
        <v>475</v>
      </c>
      <c r="U193" t="s">
        <v>486</v>
      </c>
      <c r="W193" t="s">
        <v>509</v>
      </c>
      <c r="Z193" s="22">
        <v>33.769100000000002</v>
      </c>
      <c r="AA193" s="22">
        <v>-118.2662</v>
      </c>
    </row>
    <row r="194" spans="1:27" x14ac:dyDescent="0.25">
      <c r="A194" s="22" t="s">
        <v>518</v>
      </c>
      <c r="B194" t="s">
        <v>970</v>
      </c>
      <c r="C194" s="22">
        <v>400</v>
      </c>
      <c r="D194" s="22">
        <v>1</v>
      </c>
      <c r="E194" s="22">
        <v>2018</v>
      </c>
      <c r="F194" s="97">
        <v>687.62</v>
      </c>
      <c r="G194" s="97">
        <v>12</v>
      </c>
      <c r="H194" s="97">
        <v>42232.19</v>
      </c>
      <c r="I194" s="97">
        <v>0.14699999999999999</v>
      </c>
      <c r="J194" s="104">
        <f t="shared" ref="J194:J257" si="3">+I194*2000/N194</f>
        <v>6.0117318579141978E-4</v>
      </c>
      <c r="K194" s="104">
        <v>3.8E-3</v>
      </c>
      <c r="L194" s="97">
        <v>0.66800000000000004</v>
      </c>
      <c r="M194" s="97">
        <v>28533.42</v>
      </c>
      <c r="N194" s="97">
        <v>489043.76799999998</v>
      </c>
      <c r="O194" t="s">
        <v>846</v>
      </c>
      <c r="P194" t="s">
        <v>1198</v>
      </c>
      <c r="Q194" t="s">
        <v>1198</v>
      </c>
      <c r="R194" t="s">
        <v>1072</v>
      </c>
      <c r="S194" t="s">
        <v>482</v>
      </c>
      <c r="T194" t="s">
        <v>475</v>
      </c>
      <c r="W194" t="s">
        <v>509</v>
      </c>
      <c r="Z194" s="22">
        <v>33.7639</v>
      </c>
      <c r="AA194" s="22">
        <v>-118.0942</v>
      </c>
    </row>
    <row r="195" spans="1:27" x14ac:dyDescent="0.25">
      <c r="A195" s="22" t="s">
        <v>518</v>
      </c>
      <c r="B195" t="s">
        <v>970</v>
      </c>
      <c r="C195" s="22">
        <v>400</v>
      </c>
      <c r="D195" s="22">
        <v>10</v>
      </c>
      <c r="E195" s="22">
        <v>2018</v>
      </c>
      <c r="F195" s="97">
        <v>6033.88</v>
      </c>
      <c r="G195" s="97">
        <v>12</v>
      </c>
      <c r="H195" s="97">
        <v>1431225.21</v>
      </c>
      <c r="I195" s="97">
        <v>3.0129999999999999</v>
      </c>
      <c r="J195" s="104">
        <f t="shared" si="3"/>
        <v>6.0003288877248434E-4</v>
      </c>
      <c r="K195" s="104">
        <v>8.0999999999999996E-3</v>
      </c>
      <c r="L195" s="97">
        <v>33.765999999999998</v>
      </c>
      <c r="M195" s="97">
        <v>586131.26399999997</v>
      </c>
      <c r="N195" s="97">
        <v>10042782.842</v>
      </c>
      <c r="O195" t="s">
        <v>846</v>
      </c>
      <c r="P195" t="s">
        <v>1198</v>
      </c>
      <c r="Q195" t="s">
        <v>1198</v>
      </c>
      <c r="R195" t="s">
        <v>1072</v>
      </c>
      <c r="S195" t="s">
        <v>476</v>
      </c>
      <c r="T195" t="s">
        <v>475</v>
      </c>
      <c r="W195" t="s">
        <v>499</v>
      </c>
      <c r="Z195" s="22">
        <v>33.7639</v>
      </c>
      <c r="AA195" s="22">
        <v>-118.0942</v>
      </c>
    </row>
    <row r="196" spans="1:27" x14ac:dyDescent="0.25">
      <c r="A196" s="22" t="s">
        <v>518</v>
      </c>
      <c r="B196" t="s">
        <v>970</v>
      </c>
      <c r="C196" s="22">
        <v>400</v>
      </c>
      <c r="D196" s="22">
        <v>11</v>
      </c>
      <c r="E196" s="22">
        <v>2018</v>
      </c>
      <c r="F196" s="97">
        <v>533.66</v>
      </c>
      <c r="G196" s="97">
        <v>12</v>
      </c>
      <c r="H196" s="97">
        <v>48390.73</v>
      </c>
      <c r="I196" s="97">
        <v>0.13400000000000001</v>
      </c>
      <c r="J196" s="104">
        <f t="shared" si="3"/>
        <v>6.0054227847331442E-4</v>
      </c>
      <c r="K196" s="104">
        <v>2.5999999999999999E-2</v>
      </c>
      <c r="L196" s="97">
        <v>2.0259999999999998</v>
      </c>
      <c r="M196" s="97">
        <v>26037.207999999999</v>
      </c>
      <c r="N196" s="97">
        <v>446263.33500000002</v>
      </c>
      <c r="O196" t="s">
        <v>846</v>
      </c>
      <c r="P196" t="s">
        <v>1198</v>
      </c>
      <c r="Q196" t="s">
        <v>1198</v>
      </c>
      <c r="R196" t="s">
        <v>1072</v>
      </c>
      <c r="S196" t="s">
        <v>510</v>
      </c>
      <c r="T196" t="s">
        <v>475</v>
      </c>
      <c r="W196" t="s">
        <v>1098</v>
      </c>
      <c r="Z196" s="22">
        <v>33.7639</v>
      </c>
      <c r="AA196" s="22">
        <v>-118.0942</v>
      </c>
    </row>
    <row r="197" spans="1:27" x14ac:dyDescent="0.25">
      <c r="A197" s="22" t="s">
        <v>518</v>
      </c>
      <c r="B197" t="s">
        <v>970</v>
      </c>
      <c r="C197" s="22">
        <v>400</v>
      </c>
      <c r="D197" s="22">
        <v>12</v>
      </c>
      <c r="E197" s="22">
        <v>2018</v>
      </c>
      <c r="F197" s="97">
        <v>200.36</v>
      </c>
      <c r="G197" s="97">
        <v>12</v>
      </c>
      <c r="H197" s="97">
        <v>17420.64</v>
      </c>
      <c r="I197" s="97">
        <v>4.9000000000000002E-2</v>
      </c>
      <c r="J197" s="104">
        <f t="shared" si="3"/>
        <v>6.0484124685504926E-4</v>
      </c>
      <c r="K197" s="104">
        <v>1.0699999999999999E-2</v>
      </c>
      <c r="L197" s="97">
        <v>0.70099999999999996</v>
      </c>
      <c r="M197" s="97">
        <v>9452.4770000000008</v>
      </c>
      <c r="N197" s="97">
        <v>162025.98699999999</v>
      </c>
      <c r="O197" t="s">
        <v>846</v>
      </c>
      <c r="P197" t="s">
        <v>1198</v>
      </c>
      <c r="Q197" t="s">
        <v>1198</v>
      </c>
      <c r="R197" t="s">
        <v>1072</v>
      </c>
      <c r="S197" t="s">
        <v>510</v>
      </c>
      <c r="T197" t="s">
        <v>475</v>
      </c>
      <c r="W197" t="s">
        <v>1098</v>
      </c>
      <c r="Z197" s="22">
        <v>33.7639</v>
      </c>
      <c r="AA197" s="22">
        <v>-118.0942</v>
      </c>
    </row>
    <row r="198" spans="1:27" x14ac:dyDescent="0.25">
      <c r="A198" s="22" t="s">
        <v>518</v>
      </c>
      <c r="B198" t="s">
        <v>970</v>
      </c>
      <c r="C198" s="22">
        <v>400</v>
      </c>
      <c r="D198" s="22">
        <v>13</v>
      </c>
      <c r="E198" s="22">
        <v>2018</v>
      </c>
      <c r="F198" s="97">
        <v>916.34</v>
      </c>
      <c r="G198" s="97">
        <v>12</v>
      </c>
      <c r="H198" s="97">
        <v>83695.8</v>
      </c>
      <c r="I198" s="97">
        <v>0.23</v>
      </c>
      <c r="J198" s="104">
        <f t="shared" si="3"/>
        <v>6.0094553109527396E-4</v>
      </c>
      <c r="K198" s="104">
        <v>1.14E-2</v>
      </c>
      <c r="L198" s="97">
        <v>3.4969999999999999</v>
      </c>
      <c r="M198" s="97">
        <v>44659.504999999997</v>
      </c>
      <c r="N198" s="97">
        <v>765460.38899999997</v>
      </c>
      <c r="O198" t="s">
        <v>846</v>
      </c>
      <c r="P198" t="s">
        <v>1198</v>
      </c>
      <c r="Q198" t="s">
        <v>1198</v>
      </c>
      <c r="R198" t="s">
        <v>1072</v>
      </c>
      <c r="S198" t="s">
        <v>510</v>
      </c>
      <c r="T198" t="s">
        <v>475</v>
      </c>
      <c r="W198" t="s">
        <v>1098</v>
      </c>
      <c r="Z198" s="22">
        <v>33.7639</v>
      </c>
      <c r="AA198" s="22">
        <v>-118.0942</v>
      </c>
    </row>
    <row r="199" spans="1:27" x14ac:dyDescent="0.25">
      <c r="A199" s="22" t="s">
        <v>518</v>
      </c>
      <c r="B199" t="s">
        <v>970</v>
      </c>
      <c r="C199" s="22">
        <v>400</v>
      </c>
      <c r="D199" s="22">
        <v>14</v>
      </c>
      <c r="E199" s="22">
        <v>2018</v>
      </c>
      <c r="F199" s="97">
        <v>154.49</v>
      </c>
      <c r="G199" s="97">
        <v>12</v>
      </c>
      <c r="H199" s="97">
        <v>11252.11</v>
      </c>
      <c r="I199" s="97">
        <v>3.2000000000000001E-2</v>
      </c>
      <c r="J199" s="104">
        <f t="shared" si="3"/>
        <v>5.9917848510340234E-4</v>
      </c>
      <c r="K199" s="104">
        <v>1.5100000000000001E-2</v>
      </c>
      <c r="L199" s="97">
        <v>0.51400000000000001</v>
      </c>
      <c r="M199" s="97">
        <v>6232.5659999999998</v>
      </c>
      <c r="N199" s="97">
        <v>106812.914</v>
      </c>
      <c r="O199" t="s">
        <v>846</v>
      </c>
      <c r="P199" t="s">
        <v>1198</v>
      </c>
      <c r="Q199" t="s">
        <v>1198</v>
      </c>
      <c r="R199" t="s">
        <v>1072</v>
      </c>
      <c r="S199" t="s">
        <v>510</v>
      </c>
      <c r="T199" t="s">
        <v>475</v>
      </c>
      <c r="W199" t="s">
        <v>1098</v>
      </c>
      <c r="Z199" s="22">
        <v>33.7639</v>
      </c>
      <c r="AA199" s="22">
        <v>-118.0942</v>
      </c>
    </row>
    <row r="200" spans="1:27" x14ac:dyDescent="0.25">
      <c r="A200" s="22" t="s">
        <v>518</v>
      </c>
      <c r="B200" t="s">
        <v>970</v>
      </c>
      <c r="C200" s="22">
        <v>400</v>
      </c>
      <c r="D200" s="22">
        <v>15</v>
      </c>
      <c r="E200" s="22">
        <v>2018</v>
      </c>
      <c r="F200" s="97">
        <v>762.12</v>
      </c>
      <c r="G200" s="97">
        <v>12</v>
      </c>
      <c r="H200" s="97">
        <v>68220.94</v>
      </c>
      <c r="I200" s="97">
        <v>0.189</v>
      </c>
      <c r="J200" s="104">
        <f t="shared" si="3"/>
        <v>6.0135348346676673E-4</v>
      </c>
      <c r="K200" s="104">
        <v>1.21E-2</v>
      </c>
      <c r="L200" s="97">
        <v>3.044</v>
      </c>
      <c r="M200" s="97">
        <v>36673.457999999999</v>
      </c>
      <c r="N200" s="97">
        <v>628582.04099999997</v>
      </c>
      <c r="O200" t="s">
        <v>846</v>
      </c>
      <c r="P200" t="s">
        <v>1198</v>
      </c>
      <c r="Q200" t="s">
        <v>1198</v>
      </c>
      <c r="R200" t="s">
        <v>1072</v>
      </c>
      <c r="S200" t="s">
        <v>510</v>
      </c>
      <c r="T200" t="s">
        <v>475</v>
      </c>
      <c r="W200" t="s">
        <v>1098</v>
      </c>
      <c r="Z200" s="22">
        <v>33.7639</v>
      </c>
      <c r="AA200" s="22">
        <v>-118.0942</v>
      </c>
    </row>
    <row r="201" spans="1:27" x14ac:dyDescent="0.25">
      <c r="A201" s="22" t="s">
        <v>518</v>
      </c>
      <c r="B201" t="s">
        <v>970</v>
      </c>
      <c r="C201" s="22">
        <v>400</v>
      </c>
      <c r="D201" s="22">
        <v>16</v>
      </c>
      <c r="E201" s="22">
        <v>2018</v>
      </c>
      <c r="F201" s="97">
        <v>679.36</v>
      </c>
      <c r="G201" s="97">
        <v>12</v>
      </c>
      <c r="H201" s="97">
        <v>59578.04</v>
      </c>
      <c r="I201" s="97">
        <v>0.16800000000000001</v>
      </c>
      <c r="J201" s="104">
        <f t="shared" si="3"/>
        <v>6.0156161743547864E-4</v>
      </c>
      <c r="K201" s="104">
        <v>1.23E-2</v>
      </c>
      <c r="L201" s="97">
        <v>2.6779999999999999</v>
      </c>
      <c r="M201" s="97">
        <v>32587.496999999999</v>
      </c>
      <c r="N201" s="97">
        <v>558546.27399999998</v>
      </c>
      <c r="O201" t="s">
        <v>846</v>
      </c>
      <c r="P201" t="s">
        <v>1198</v>
      </c>
      <c r="Q201" t="s">
        <v>1198</v>
      </c>
      <c r="R201" t="s">
        <v>1072</v>
      </c>
      <c r="S201" t="s">
        <v>510</v>
      </c>
      <c r="T201" t="s">
        <v>475</v>
      </c>
      <c r="W201" t="s">
        <v>1098</v>
      </c>
      <c r="Z201" s="22">
        <v>33.7639</v>
      </c>
      <c r="AA201" s="22">
        <v>-118.0942</v>
      </c>
    </row>
    <row r="202" spans="1:27" x14ac:dyDescent="0.25">
      <c r="A202" s="22" t="s">
        <v>518</v>
      </c>
      <c r="B202" t="s">
        <v>970</v>
      </c>
      <c r="C202" s="22">
        <v>400</v>
      </c>
      <c r="D202" s="22">
        <v>2</v>
      </c>
      <c r="E202" s="22">
        <v>2018</v>
      </c>
      <c r="F202" s="97">
        <v>505.16</v>
      </c>
      <c r="G202" s="97">
        <v>12</v>
      </c>
      <c r="H202" s="97">
        <v>31107.94</v>
      </c>
      <c r="I202" s="97">
        <v>0.10299999999999999</v>
      </c>
      <c r="J202" s="104">
        <f t="shared" si="3"/>
        <v>6.021201539185135E-4</v>
      </c>
      <c r="K202" s="104">
        <v>6.7999999999999996E-3</v>
      </c>
      <c r="L202" s="97">
        <v>0.92200000000000004</v>
      </c>
      <c r="M202" s="97">
        <v>19961.059000000001</v>
      </c>
      <c r="N202" s="97">
        <v>342124.40600000002</v>
      </c>
      <c r="O202" t="s">
        <v>846</v>
      </c>
      <c r="P202" t="s">
        <v>1198</v>
      </c>
      <c r="Q202" t="s">
        <v>1198</v>
      </c>
      <c r="R202" t="s">
        <v>1072</v>
      </c>
      <c r="S202" t="s">
        <v>482</v>
      </c>
      <c r="T202" t="s">
        <v>475</v>
      </c>
      <c r="W202" t="s">
        <v>509</v>
      </c>
      <c r="Z202" s="22">
        <v>33.7639</v>
      </c>
      <c r="AA202" s="22">
        <v>-118.0942</v>
      </c>
    </row>
    <row r="203" spans="1:27" x14ac:dyDescent="0.25">
      <c r="A203" s="22" t="s">
        <v>518</v>
      </c>
      <c r="B203" t="s">
        <v>970</v>
      </c>
      <c r="C203" s="22">
        <v>400</v>
      </c>
      <c r="D203" s="22">
        <v>9</v>
      </c>
      <c r="E203" s="22">
        <v>2018</v>
      </c>
      <c r="F203" s="97">
        <v>5784.78</v>
      </c>
      <c r="G203" s="97">
        <v>12</v>
      </c>
      <c r="H203" s="97">
        <v>1387586.49</v>
      </c>
      <c r="I203" s="97">
        <v>2.8959999999999999</v>
      </c>
      <c r="J203" s="104">
        <f t="shared" si="3"/>
        <v>6.0006183365759037E-4</v>
      </c>
      <c r="K203" s="104">
        <v>8.3999999999999995E-3</v>
      </c>
      <c r="L203" s="97">
        <v>33.131</v>
      </c>
      <c r="M203" s="97">
        <v>563351.41299999994</v>
      </c>
      <c r="N203" s="97">
        <v>9652338.6009999998</v>
      </c>
      <c r="O203" t="s">
        <v>846</v>
      </c>
      <c r="P203" t="s">
        <v>1198</v>
      </c>
      <c r="Q203" t="s">
        <v>1198</v>
      </c>
      <c r="R203" t="s">
        <v>1072</v>
      </c>
      <c r="S203" t="s">
        <v>476</v>
      </c>
      <c r="T203" t="s">
        <v>475</v>
      </c>
      <c r="W203" t="s">
        <v>499</v>
      </c>
      <c r="Z203" s="22">
        <v>33.7639</v>
      </c>
      <c r="AA203" s="22">
        <v>-118.0942</v>
      </c>
    </row>
    <row r="204" spans="1:27" x14ac:dyDescent="0.25">
      <c r="A204" s="22" t="s">
        <v>518</v>
      </c>
      <c r="B204" t="s">
        <v>968</v>
      </c>
      <c r="C204" s="22">
        <v>55807</v>
      </c>
      <c r="D204" s="22" t="s">
        <v>1364</v>
      </c>
      <c r="E204" s="22">
        <v>2018</v>
      </c>
      <c r="F204" s="97">
        <v>649.95000000000005</v>
      </c>
      <c r="G204" s="97">
        <v>12</v>
      </c>
      <c r="H204" s="97">
        <v>17270.849999999999</v>
      </c>
      <c r="I204" s="97">
        <v>5.5E-2</v>
      </c>
      <c r="J204" s="104">
        <f t="shared" si="3"/>
        <v>6.025560636375235E-4</v>
      </c>
      <c r="K204" s="104">
        <v>2.1499999999999998E-2</v>
      </c>
      <c r="L204" s="97">
        <v>1.22</v>
      </c>
      <c r="M204" s="97">
        <v>10849.62</v>
      </c>
      <c r="N204" s="97">
        <v>182555.62700000001</v>
      </c>
      <c r="O204" t="s">
        <v>969</v>
      </c>
      <c r="P204" t="s">
        <v>1302</v>
      </c>
      <c r="Q204" t="s">
        <v>1301</v>
      </c>
      <c r="R204" t="s">
        <v>1072</v>
      </c>
      <c r="S204" t="s">
        <v>510</v>
      </c>
      <c r="T204" t="s">
        <v>475</v>
      </c>
      <c r="W204" t="s">
        <v>1098</v>
      </c>
      <c r="Z204" s="22">
        <v>36.239699999999999</v>
      </c>
      <c r="AA204" s="22">
        <v>-119.9044</v>
      </c>
    </row>
    <row r="205" spans="1:27" x14ac:dyDescent="0.25">
      <c r="A205" s="22" t="s">
        <v>518</v>
      </c>
      <c r="B205" t="s">
        <v>968</v>
      </c>
      <c r="C205" s="22">
        <v>55807</v>
      </c>
      <c r="D205" s="22" t="s">
        <v>1363</v>
      </c>
      <c r="E205" s="22">
        <v>2018</v>
      </c>
      <c r="F205" s="97">
        <v>611.46</v>
      </c>
      <c r="G205" s="97">
        <v>12</v>
      </c>
      <c r="H205" s="97">
        <v>16773.12</v>
      </c>
      <c r="I205" s="97">
        <v>4.9000000000000002E-2</v>
      </c>
      <c r="J205" s="104">
        <f t="shared" si="3"/>
        <v>6.0350725531803666E-4</v>
      </c>
      <c r="K205" s="104">
        <v>2.23E-2</v>
      </c>
      <c r="L205" s="97">
        <v>1.073</v>
      </c>
      <c r="M205" s="97">
        <v>9649.5319999999992</v>
      </c>
      <c r="N205" s="97">
        <v>162384.12899999999</v>
      </c>
      <c r="O205" t="s">
        <v>969</v>
      </c>
      <c r="P205" t="s">
        <v>1302</v>
      </c>
      <c r="Q205" t="s">
        <v>1301</v>
      </c>
      <c r="R205" t="s">
        <v>1072</v>
      </c>
      <c r="S205" t="s">
        <v>510</v>
      </c>
      <c r="T205" t="s">
        <v>475</v>
      </c>
      <c r="W205" t="s">
        <v>1098</v>
      </c>
      <c r="Z205" s="22">
        <v>36.239699999999999</v>
      </c>
      <c r="AA205" s="22">
        <v>-119.9044</v>
      </c>
    </row>
    <row r="206" spans="1:27" x14ac:dyDescent="0.25">
      <c r="A206" s="22" t="s">
        <v>518</v>
      </c>
      <c r="B206" t="s">
        <v>964</v>
      </c>
      <c r="C206" s="22">
        <v>55518</v>
      </c>
      <c r="D206" s="22" t="s">
        <v>1091</v>
      </c>
      <c r="E206" s="22">
        <v>2018</v>
      </c>
      <c r="F206" s="97">
        <v>4776.99</v>
      </c>
      <c r="G206" s="97">
        <v>12</v>
      </c>
      <c r="H206" s="97">
        <v>926140.03</v>
      </c>
      <c r="I206" s="97">
        <v>2.2290000000000001</v>
      </c>
      <c r="J206" s="104">
        <f t="shared" si="3"/>
        <v>6.0009284179311556E-4</v>
      </c>
      <c r="K206" s="104">
        <v>1.04E-2</v>
      </c>
      <c r="L206" s="97">
        <v>31.984000000000002</v>
      </c>
      <c r="M206" s="97">
        <v>441485.46899999998</v>
      </c>
      <c r="N206" s="97">
        <v>7428850.4869999997</v>
      </c>
      <c r="O206" t="s">
        <v>911</v>
      </c>
      <c r="P206" t="s">
        <v>1362</v>
      </c>
      <c r="Q206" t="s">
        <v>1362</v>
      </c>
      <c r="R206" t="s">
        <v>1072</v>
      </c>
      <c r="S206" t="s">
        <v>476</v>
      </c>
      <c r="T206" t="s">
        <v>475</v>
      </c>
      <c r="W206" t="s">
        <v>509</v>
      </c>
      <c r="Z206" s="22">
        <v>34.595300000000002</v>
      </c>
      <c r="AA206" s="22">
        <v>-117.3647</v>
      </c>
    </row>
    <row r="207" spans="1:27" x14ac:dyDescent="0.25">
      <c r="A207" s="22" t="s">
        <v>518</v>
      </c>
      <c r="B207" t="s">
        <v>964</v>
      </c>
      <c r="C207" s="22">
        <v>55518</v>
      </c>
      <c r="D207" s="22" t="s">
        <v>1155</v>
      </c>
      <c r="E207" s="22">
        <v>2018</v>
      </c>
      <c r="F207" s="97">
        <v>4754.82</v>
      </c>
      <c r="G207" s="97">
        <v>12</v>
      </c>
      <c r="H207" s="97">
        <v>930856.91</v>
      </c>
      <c r="I207" s="97">
        <v>2.2229999999999999</v>
      </c>
      <c r="J207" s="104">
        <f t="shared" si="3"/>
        <v>6.0014319295097337E-4</v>
      </c>
      <c r="K207" s="104">
        <v>1.0500000000000001E-2</v>
      </c>
      <c r="L207" s="97">
        <v>32.127000000000002</v>
      </c>
      <c r="M207" s="97">
        <v>440262.30800000002</v>
      </c>
      <c r="N207" s="97">
        <v>7408231.9890000001</v>
      </c>
      <c r="O207" t="s">
        <v>911</v>
      </c>
      <c r="P207" t="s">
        <v>1362</v>
      </c>
      <c r="Q207" t="s">
        <v>1362</v>
      </c>
      <c r="R207" t="s">
        <v>1072</v>
      </c>
      <c r="S207" t="s">
        <v>476</v>
      </c>
      <c r="T207" t="s">
        <v>475</v>
      </c>
      <c r="W207" t="s">
        <v>509</v>
      </c>
      <c r="Z207" s="22">
        <v>34.595300000000002</v>
      </c>
      <c r="AA207" s="22">
        <v>-117.3647</v>
      </c>
    </row>
    <row r="208" spans="1:27" x14ac:dyDescent="0.25">
      <c r="A208" s="22" t="s">
        <v>518</v>
      </c>
      <c r="B208" t="s">
        <v>964</v>
      </c>
      <c r="C208" s="22">
        <v>55518</v>
      </c>
      <c r="D208" s="22" t="s">
        <v>1320</v>
      </c>
      <c r="E208" s="22">
        <v>2018</v>
      </c>
      <c r="F208" s="97">
        <v>4984.95</v>
      </c>
      <c r="G208" s="97">
        <v>12</v>
      </c>
      <c r="H208" s="97">
        <v>971968.51</v>
      </c>
      <c r="I208" s="97">
        <v>2.33</v>
      </c>
      <c r="J208" s="104">
        <f t="shared" si="3"/>
        <v>6.0013862728361042E-4</v>
      </c>
      <c r="K208" s="104">
        <v>1.03E-2</v>
      </c>
      <c r="L208" s="97">
        <v>31.786000000000001</v>
      </c>
      <c r="M208" s="97">
        <v>461453.07699999999</v>
      </c>
      <c r="N208" s="97">
        <v>7764872.6279999996</v>
      </c>
      <c r="O208" t="s">
        <v>911</v>
      </c>
      <c r="P208" t="s">
        <v>1362</v>
      </c>
      <c r="Q208" t="s">
        <v>1362</v>
      </c>
      <c r="R208" t="s">
        <v>1072</v>
      </c>
      <c r="S208" t="s">
        <v>476</v>
      </c>
      <c r="T208" t="s">
        <v>475</v>
      </c>
      <c r="W208" t="s">
        <v>509</v>
      </c>
      <c r="Z208" s="22">
        <v>34.595300000000002</v>
      </c>
      <c r="AA208" s="22">
        <v>-117.3647</v>
      </c>
    </row>
    <row r="209" spans="1:27" x14ac:dyDescent="0.25">
      <c r="A209" s="22" t="s">
        <v>518</v>
      </c>
      <c r="B209" t="s">
        <v>960</v>
      </c>
      <c r="C209" s="22">
        <v>55541</v>
      </c>
      <c r="D209" s="22">
        <v>1</v>
      </c>
      <c r="E209" s="22">
        <v>2018</v>
      </c>
      <c r="F209" s="97">
        <v>372.12</v>
      </c>
      <c r="G209" s="97">
        <v>12</v>
      </c>
      <c r="H209" s="97">
        <v>13318.79</v>
      </c>
      <c r="I209" s="97">
        <v>4.1000000000000002E-2</v>
      </c>
      <c r="J209" s="104">
        <f t="shared" si="3"/>
        <v>6.0375584732015976E-4</v>
      </c>
      <c r="K209" s="104">
        <v>4.8899999999999999E-2</v>
      </c>
      <c r="L209" s="97">
        <v>1.36</v>
      </c>
      <c r="M209" s="97">
        <v>8072.067</v>
      </c>
      <c r="N209" s="97">
        <v>135816.49</v>
      </c>
      <c r="O209" t="s">
        <v>862</v>
      </c>
      <c r="P209" t="s">
        <v>1351</v>
      </c>
      <c r="Q209" t="s">
        <v>1350</v>
      </c>
      <c r="R209" t="s">
        <v>1072</v>
      </c>
      <c r="S209" t="s">
        <v>510</v>
      </c>
      <c r="T209" t="s">
        <v>475</v>
      </c>
      <c r="W209" t="s">
        <v>1098</v>
      </c>
      <c r="Z209" s="22">
        <v>33.9114</v>
      </c>
      <c r="AA209" s="22">
        <v>-116.55329999999999</v>
      </c>
    </row>
    <row r="210" spans="1:27" x14ac:dyDescent="0.25">
      <c r="A210" s="22" t="s">
        <v>518</v>
      </c>
      <c r="B210" t="s">
        <v>960</v>
      </c>
      <c r="C210" s="22">
        <v>55541</v>
      </c>
      <c r="D210" s="22">
        <v>2</v>
      </c>
      <c r="E210" s="22">
        <v>2018</v>
      </c>
      <c r="F210" s="97">
        <v>338.84</v>
      </c>
      <c r="G210" s="97">
        <v>12</v>
      </c>
      <c r="H210" s="97">
        <v>12075.99</v>
      </c>
      <c r="I210" s="97">
        <v>3.7999999999999999E-2</v>
      </c>
      <c r="J210" s="104">
        <f t="shared" si="3"/>
        <v>6.0793053542530014E-4</v>
      </c>
      <c r="K210" s="104">
        <v>5.2200000000000003E-2</v>
      </c>
      <c r="L210" s="97">
        <v>1.4279999999999999</v>
      </c>
      <c r="M210" s="97">
        <v>7429.6239999999998</v>
      </c>
      <c r="N210" s="97">
        <v>125014.283</v>
      </c>
      <c r="O210" t="s">
        <v>862</v>
      </c>
      <c r="P210" t="s">
        <v>1351</v>
      </c>
      <c r="Q210" t="s">
        <v>1350</v>
      </c>
      <c r="R210" t="s">
        <v>1072</v>
      </c>
      <c r="S210" t="s">
        <v>510</v>
      </c>
      <c r="T210" t="s">
        <v>475</v>
      </c>
      <c r="W210" t="s">
        <v>509</v>
      </c>
      <c r="Z210" s="22">
        <v>33.9114</v>
      </c>
      <c r="AA210" s="22">
        <v>-116.55329999999999</v>
      </c>
    </row>
    <row r="211" spans="1:27" x14ac:dyDescent="0.25">
      <c r="A211" s="22" t="s">
        <v>518</v>
      </c>
      <c r="B211" t="s">
        <v>960</v>
      </c>
      <c r="C211" s="22">
        <v>55541</v>
      </c>
      <c r="D211" s="22">
        <v>3</v>
      </c>
      <c r="E211" s="22">
        <v>2018</v>
      </c>
      <c r="F211" s="97">
        <v>272.85000000000002</v>
      </c>
      <c r="G211" s="97">
        <v>12</v>
      </c>
      <c r="H211" s="97">
        <v>9589.98</v>
      </c>
      <c r="I211" s="97">
        <v>2.9000000000000001E-2</v>
      </c>
      <c r="J211" s="104">
        <f t="shared" si="3"/>
        <v>5.9687663922392529E-4</v>
      </c>
      <c r="K211" s="104">
        <v>5.0799999999999998E-2</v>
      </c>
      <c r="L211" s="97">
        <v>1.1659999999999999</v>
      </c>
      <c r="M211" s="97">
        <v>5774.3180000000002</v>
      </c>
      <c r="N211" s="97">
        <v>97172.508000000002</v>
      </c>
      <c r="O211" t="s">
        <v>862</v>
      </c>
      <c r="P211" t="s">
        <v>1351</v>
      </c>
      <c r="Q211" t="s">
        <v>1350</v>
      </c>
      <c r="R211" t="s">
        <v>1072</v>
      </c>
      <c r="S211" t="s">
        <v>510</v>
      </c>
      <c r="T211" t="s">
        <v>475</v>
      </c>
      <c r="W211" t="s">
        <v>509</v>
      </c>
      <c r="Z211" s="22">
        <v>33.9114</v>
      </c>
      <c r="AA211" s="22">
        <v>-116.55329999999999</v>
      </c>
    </row>
    <row r="212" spans="1:27" x14ac:dyDescent="0.25">
      <c r="A212" s="22" t="s">
        <v>518</v>
      </c>
      <c r="B212" t="s">
        <v>959</v>
      </c>
      <c r="C212" s="22">
        <v>55853</v>
      </c>
      <c r="D212" s="22">
        <v>1</v>
      </c>
      <c r="E212" s="22">
        <v>2018</v>
      </c>
      <c r="F212" s="97">
        <v>924.07</v>
      </c>
      <c r="G212" s="97">
        <v>12</v>
      </c>
      <c r="H212" s="97">
        <v>205381.81</v>
      </c>
      <c r="I212" s="97">
        <v>0.44</v>
      </c>
      <c r="J212" s="104">
        <f t="shared" si="3"/>
        <v>6.0037345357409101E-4</v>
      </c>
      <c r="K212" s="104">
        <v>8.0999999999999996E-3</v>
      </c>
      <c r="L212" s="97">
        <v>4.4909999999999997</v>
      </c>
      <c r="M212" s="97">
        <v>87108.320999999996</v>
      </c>
      <c r="N212" s="97">
        <v>1465754.348</v>
      </c>
      <c r="O212" t="s">
        <v>862</v>
      </c>
      <c r="P212" t="s">
        <v>1361</v>
      </c>
      <c r="Q212" t="s">
        <v>1361</v>
      </c>
      <c r="R212" t="s">
        <v>1072</v>
      </c>
      <c r="S212" t="s">
        <v>476</v>
      </c>
      <c r="T212" t="s">
        <v>475</v>
      </c>
      <c r="W212" t="s">
        <v>499</v>
      </c>
      <c r="Z212" s="22">
        <v>33.7393</v>
      </c>
      <c r="AA212" s="22">
        <v>-117.17010000000001</v>
      </c>
    </row>
    <row r="213" spans="1:27" x14ac:dyDescent="0.25">
      <c r="A213" s="22" t="s">
        <v>518</v>
      </c>
      <c r="B213" t="s">
        <v>959</v>
      </c>
      <c r="C213" s="22">
        <v>55853</v>
      </c>
      <c r="D213" s="22">
        <v>2</v>
      </c>
      <c r="E213" s="22">
        <v>2018</v>
      </c>
      <c r="F213" s="97">
        <v>0</v>
      </c>
      <c r="G213" s="97">
        <v>12</v>
      </c>
      <c r="J213" s="104" t="e">
        <f t="shared" si="3"/>
        <v>#DIV/0!</v>
      </c>
      <c r="O213" t="s">
        <v>862</v>
      </c>
      <c r="P213" t="s">
        <v>1361</v>
      </c>
      <c r="Q213" t="s">
        <v>1361</v>
      </c>
      <c r="R213" t="s">
        <v>1072</v>
      </c>
      <c r="S213" t="s">
        <v>476</v>
      </c>
      <c r="T213" t="s">
        <v>475</v>
      </c>
      <c r="W213" t="s">
        <v>499</v>
      </c>
      <c r="Z213" s="22">
        <v>33.7393</v>
      </c>
      <c r="AA213" s="22">
        <v>-117.17010000000001</v>
      </c>
    </row>
    <row r="214" spans="1:27" x14ac:dyDescent="0.25">
      <c r="A214" s="22" t="s">
        <v>518</v>
      </c>
      <c r="B214" t="s">
        <v>958</v>
      </c>
      <c r="C214" s="22">
        <v>57074</v>
      </c>
      <c r="D214" s="22" t="s">
        <v>1358</v>
      </c>
      <c r="E214" s="22">
        <v>2018</v>
      </c>
      <c r="F214" s="97">
        <v>4559</v>
      </c>
      <c r="G214" s="97">
        <v>12</v>
      </c>
      <c r="I214" s="97">
        <v>0.114</v>
      </c>
      <c r="J214" s="104">
        <f t="shared" si="3"/>
        <v>5.075299186661045E-4</v>
      </c>
      <c r="K214" s="104">
        <v>1.09E-2</v>
      </c>
      <c r="L214" s="97">
        <v>2.464</v>
      </c>
      <c r="M214" s="97">
        <v>26494.5</v>
      </c>
      <c r="N214" s="97">
        <v>449234.6</v>
      </c>
      <c r="O214" t="s">
        <v>911</v>
      </c>
      <c r="P214" t="s">
        <v>1360</v>
      </c>
      <c r="Q214" t="s">
        <v>1356</v>
      </c>
      <c r="R214" t="s">
        <v>1072</v>
      </c>
      <c r="S214" t="s">
        <v>1355</v>
      </c>
      <c r="T214" t="s">
        <v>475</v>
      </c>
      <c r="Z214" s="22">
        <v>35.535600000000002</v>
      </c>
      <c r="AA214" s="22">
        <v>-115.4515</v>
      </c>
    </row>
    <row r="215" spans="1:27" x14ac:dyDescent="0.25">
      <c r="A215" s="22" t="s">
        <v>518</v>
      </c>
      <c r="B215" t="s">
        <v>957</v>
      </c>
      <c r="C215" s="22">
        <v>57073</v>
      </c>
      <c r="D215" s="22" t="s">
        <v>1358</v>
      </c>
      <c r="E215" s="22">
        <v>2018</v>
      </c>
      <c r="F215" s="97">
        <v>4588</v>
      </c>
      <c r="G215" s="97">
        <v>12</v>
      </c>
      <c r="I215" s="97">
        <v>0.13400000000000001</v>
      </c>
      <c r="J215" s="104">
        <f t="shared" si="3"/>
        <v>5.256467563574328E-4</v>
      </c>
      <c r="K215" s="104">
        <v>1.11E-2</v>
      </c>
      <c r="L215" s="97">
        <v>2.8140000000000001</v>
      </c>
      <c r="M215" s="97">
        <v>30072.799999999999</v>
      </c>
      <c r="N215" s="97">
        <v>509848.1</v>
      </c>
      <c r="O215" t="s">
        <v>911</v>
      </c>
      <c r="P215" t="s">
        <v>1359</v>
      </c>
      <c r="Q215" t="s">
        <v>1356</v>
      </c>
      <c r="R215" t="s">
        <v>1072</v>
      </c>
      <c r="S215" t="s">
        <v>1355</v>
      </c>
      <c r="T215" t="s">
        <v>475</v>
      </c>
      <c r="Z215" s="22">
        <v>35.556100000000001</v>
      </c>
      <c r="AA215" s="22">
        <v>-115.4686</v>
      </c>
    </row>
    <row r="216" spans="1:27" x14ac:dyDescent="0.25">
      <c r="A216" s="22" t="s">
        <v>518</v>
      </c>
      <c r="B216" t="s">
        <v>956</v>
      </c>
      <c r="C216" s="22">
        <v>57075</v>
      </c>
      <c r="D216" s="22" t="s">
        <v>1358</v>
      </c>
      <c r="E216" s="22">
        <v>2018</v>
      </c>
      <c r="F216" s="97">
        <v>3976</v>
      </c>
      <c r="G216" s="97">
        <v>12</v>
      </c>
      <c r="I216" s="97">
        <v>9.5000000000000001E-2</v>
      </c>
      <c r="J216" s="104">
        <f t="shared" si="3"/>
        <v>4.954856045784956E-4</v>
      </c>
      <c r="K216" s="104">
        <v>1.12E-2</v>
      </c>
      <c r="L216" s="97">
        <v>2.1230000000000002</v>
      </c>
      <c r="M216" s="97">
        <v>22637.200000000001</v>
      </c>
      <c r="N216" s="97">
        <v>383462.2</v>
      </c>
      <c r="O216" t="s">
        <v>911</v>
      </c>
      <c r="P216" t="s">
        <v>1357</v>
      </c>
      <c r="Q216" t="s">
        <v>1356</v>
      </c>
      <c r="R216" t="s">
        <v>1072</v>
      </c>
      <c r="S216" t="s">
        <v>1355</v>
      </c>
      <c r="T216" t="s">
        <v>475</v>
      </c>
      <c r="Z216" s="22">
        <v>35.580800000000004</v>
      </c>
      <c r="AA216" s="22">
        <v>-115.4825</v>
      </c>
    </row>
    <row r="217" spans="1:27" x14ac:dyDescent="0.25">
      <c r="A217" s="22" t="s">
        <v>518</v>
      </c>
      <c r="B217" t="s">
        <v>955</v>
      </c>
      <c r="C217" s="22">
        <v>10405</v>
      </c>
      <c r="D217" s="22">
        <v>1</v>
      </c>
      <c r="E217" s="22">
        <v>2018</v>
      </c>
      <c r="F217" s="97">
        <v>176.68</v>
      </c>
      <c r="G217" s="97">
        <v>12</v>
      </c>
      <c r="H217" s="97">
        <v>3765.75</v>
      </c>
      <c r="I217" s="97">
        <v>1.7000000000000001E-2</v>
      </c>
      <c r="J217" s="104">
        <f t="shared" si="3"/>
        <v>5.9278050530423487E-4</v>
      </c>
      <c r="K217" s="104">
        <v>3.6799999999999999E-2</v>
      </c>
      <c r="L217" s="97">
        <v>0.55000000000000004</v>
      </c>
      <c r="M217" s="97">
        <v>3409.1309999999999</v>
      </c>
      <c r="N217" s="97">
        <v>57356.811999999998</v>
      </c>
      <c r="O217" t="s">
        <v>895</v>
      </c>
      <c r="P217" t="s">
        <v>1354</v>
      </c>
      <c r="Q217" t="s">
        <v>1353</v>
      </c>
      <c r="R217" t="s">
        <v>1072</v>
      </c>
      <c r="S217" t="s">
        <v>476</v>
      </c>
      <c r="T217" t="s">
        <v>475</v>
      </c>
      <c r="W217" t="s">
        <v>509</v>
      </c>
      <c r="Z217" s="22">
        <v>36.546999999999997</v>
      </c>
      <c r="AA217" s="22">
        <v>-119.578</v>
      </c>
    </row>
    <row r="218" spans="1:27" x14ac:dyDescent="0.25">
      <c r="A218" s="22" t="s">
        <v>518</v>
      </c>
      <c r="B218" t="s">
        <v>949</v>
      </c>
      <c r="C218" s="22">
        <v>55151</v>
      </c>
      <c r="D218" s="22" t="s">
        <v>1151</v>
      </c>
      <c r="E218" s="22">
        <v>2018</v>
      </c>
      <c r="F218" s="97">
        <v>2235.4299999999998</v>
      </c>
      <c r="G218" s="97">
        <v>12</v>
      </c>
      <c r="H218" s="97">
        <v>451965.13</v>
      </c>
      <c r="I218" s="97">
        <v>0.98199999999999998</v>
      </c>
      <c r="J218" s="104">
        <f t="shared" si="3"/>
        <v>5.9980739995039024E-4</v>
      </c>
      <c r="K218" s="104">
        <v>1.3100000000000001E-2</v>
      </c>
      <c r="L218" s="97">
        <v>12.262</v>
      </c>
      <c r="M218" s="97">
        <v>194590.37599999999</v>
      </c>
      <c r="N218" s="97">
        <v>3274384.4109999998</v>
      </c>
      <c r="O218" t="s">
        <v>515</v>
      </c>
      <c r="P218" t="s">
        <v>1352</v>
      </c>
      <c r="Q218" t="s">
        <v>1352</v>
      </c>
      <c r="R218" t="s">
        <v>1072</v>
      </c>
      <c r="S218" t="s">
        <v>476</v>
      </c>
      <c r="T218" t="s">
        <v>475</v>
      </c>
      <c r="W218" t="s">
        <v>499</v>
      </c>
      <c r="Z218" s="22">
        <v>35.2956</v>
      </c>
      <c r="AA218" s="22">
        <v>-119.5919</v>
      </c>
    </row>
    <row r="219" spans="1:27" x14ac:dyDescent="0.25">
      <c r="A219" s="22" t="s">
        <v>518</v>
      </c>
      <c r="B219" t="s">
        <v>949</v>
      </c>
      <c r="C219" s="22">
        <v>55151</v>
      </c>
      <c r="D219" s="22" t="s">
        <v>1150</v>
      </c>
      <c r="E219" s="22">
        <v>2018</v>
      </c>
      <c r="F219" s="97">
        <v>2124.7199999999998</v>
      </c>
      <c r="G219" s="97">
        <v>12</v>
      </c>
      <c r="H219" s="97">
        <v>435106.38</v>
      </c>
      <c r="I219" s="97">
        <v>0.93899999999999995</v>
      </c>
      <c r="J219" s="104">
        <f t="shared" si="3"/>
        <v>6.0014002858292475E-4</v>
      </c>
      <c r="K219" s="104">
        <v>1.4999999999999999E-2</v>
      </c>
      <c r="L219" s="97">
        <v>12.394</v>
      </c>
      <c r="M219" s="97">
        <v>185970.18700000001</v>
      </c>
      <c r="N219" s="97">
        <v>3129269.6880000001</v>
      </c>
      <c r="O219" t="s">
        <v>515</v>
      </c>
      <c r="P219" t="s">
        <v>1352</v>
      </c>
      <c r="Q219" t="s">
        <v>1352</v>
      </c>
      <c r="R219" t="s">
        <v>1072</v>
      </c>
      <c r="S219" t="s">
        <v>476</v>
      </c>
      <c r="T219" t="s">
        <v>475</v>
      </c>
      <c r="W219" t="s">
        <v>499</v>
      </c>
      <c r="Z219" s="22">
        <v>35.2956</v>
      </c>
      <c r="AA219" s="22">
        <v>-119.5919</v>
      </c>
    </row>
    <row r="220" spans="1:27" x14ac:dyDescent="0.25">
      <c r="A220" s="22" t="s">
        <v>518</v>
      </c>
      <c r="B220" t="s">
        <v>949</v>
      </c>
      <c r="C220" s="22">
        <v>55151</v>
      </c>
      <c r="D220" s="22" t="s">
        <v>1197</v>
      </c>
      <c r="E220" s="22">
        <v>2018</v>
      </c>
      <c r="F220" s="97">
        <v>1033.72</v>
      </c>
      <c r="G220" s="97">
        <v>12</v>
      </c>
      <c r="H220" s="97">
        <v>195467.53</v>
      </c>
      <c r="I220" s="97">
        <v>0.432</v>
      </c>
      <c r="J220" s="104">
        <f t="shared" si="3"/>
        <v>5.9957284431994494E-4</v>
      </c>
      <c r="K220" s="104">
        <v>1.8499999999999999E-2</v>
      </c>
      <c r="L220" s="97">
        <v>5.5469999999999997</v>
      </c>
      <c r="M220" s="97">
        <v>85639.968999999997</v>
      </c>
      <c r="N220" s="97">
        <v>1441025.9040000001</v>
      </c>
      <c r="O220" t="s">
        <v>515</v>
      </c>
      <c r="P220" t="s">
        <v>1352</v>
      </c>
      <c r="Q220" t="s">
        <v>1352</v>
      </c>
      <c r="R220" t="s">
        <v>1072</v>
      </c>
      <c r="S220" t="s">
        <v>476</v>
      </c>
      <c r="T220" t="s">
        <v>475</v>
      </c>
      <c r="W220" t="s">
        <v>499</v>
      </c>
      <c r="Z220" s="22">
        <v>35.2956</v>
      </c>
      <c r="AA220" s="22">
        <v>-119.5919</v>
      </c>
    </row>
    <row r="221" spans="1:27" x14ac:dyDescent="0.25">
      <c r="A221" s="22" t="s">
        <v>518</v>
      </c>
      <c r="B221" t="s">
        <v>949</v>
      </c>
      <c r="C221" s="22">
        <v>55151</v>
      </c>
      <c r="D221" s="22" t="s">
        <v>1196</v>
      </c>
      <c r="E221" s="22">
        <v>2018</v>
      </c>
      <c r="F221" s="97">
        <v>95.45</v>
      </c>
      <c r="G221" s="97">
        <v>12</v>
      </c>
      <c r="H221" s="97">
        <v>10825.21</v>
      </c>
      <c r="I221" s="97">
        <v>3.9E-2</v>
      </c>
      <c r="J221" s="104">
        <f t="shared" si="3"/>
        <v>5.9836784124509489E-4</v>
      </c>
      <c r="K221" s="104">
        <v>4.0099999999999997E-2</v>
      </c>
      <c r="L221" s="97">
        <v>0.80800000000000005</v>
      </c>
      <c r="M221" s="97">
        <v>7747.098</v>
      </c>
      <c r="N221" s="97">
        <v>130354.599</v>
      </c>
      <c r="O221" t="s">
        <v>515</v>
      </c>
      <c r="P221" t="s">
        <v>1352</v>
      </c>
      <c r="Q221" t="s">
        <v>1352</v>
      </c>
      <c r="R221" t="s">
        <v>1072</v>
      </c>
      <c r="S221" t="s">
        <v>476</v>
      </c>
      <c r="T221" t="s">
        <v>475</v>
      </c>
      <c r="W221" t="s">
        <v>499</v>
      </c>
      <c r="Z221" s="22">
        <v>35.2956</v>
      </c>
      <c r="AA221" s="22">
        <v>-119.5919</v>
      </c>
    </row>
    <row r="222" spans="1:27" x14ac:dyDescent="0.25">
      <c r="A222" s="22" t="s">
        <v>518</v>
      </c>
      <c r="B222" t="s">
        <v>948</v>
      </c>
      <c r="C222" s="22">
        <v>7987</v>
      </c>
      <c r="D222" s="22">
        <v>1</v>
      </c>
      <c r="E222" s="22">
        <v>2018</v>
      </c>
      <c r="F222" s="97">
        <v>426.42</v>
      </c>
      <c r="G222" s="97">
        <v>12</v>
      </c>
      <c r="H222" s="97">
        <v>12732.03</v>
      </c>
      <c r="I222" s="97">
        <v>4.1000000000000002E-2</v>
      </c>
      <c r="J222" s="104">
        <f t="shared" si="3"/>
        <v>6.1379936853818038E-4</v>
      </c>
      <c r="K222" s="104">
        <v>1.8700000000000001E-2</v>
      </c>
      <c r="L222" s="97">
        <v>1.2110000000000001</v>
      </c>
      <c r="M222" s="97">
        <v>7939.6840000000002</v>
      </c>
      <c r="N222" s="97">
        <v>133594.14199999999</v>
      </c>
      <c r="O222" t="s">
        <v>846</v>
      </c>
      <c r="P222" t="s">
        <v>1327</v>
      </c>
      <c r="Q222" t="s">
        <v>1327</v>
      </c>
      <c r="R222" t="s">
        <v>1072</v>
      </c>
      <c r="S222" t="s">
        <v>510</v>
      </c>
      <c r="T222" t="s">
        <v>475</v>
      </c>
      <c r="W222" t="s">
        <v>1098</v>
      </c>
      <c r="Z222" s="22">
        <v>34.177500000000002</v>
      </c>
      <c r="AA222" s="22">
        <v>-118.3147</v>
      </c>
    </row>
    <row r="223" spans="1:27" x14ac:dyDescent="0.25">
      <c r="A223" s="22" t="s">
        <v>518</v>
      </c>
      <c r="B223" t="s">
        <v>946</v>
      </c>
      <c r="C223" s="22">
        <v>55626</v>
      </c>
      <c r="D223" s="22" t="s">
        <v>1296</v>
      </c>
      <c r="E223" s="22">
        <v>2018</v>
      </c>
      <c r="F223" s="97">
        <v>524.95000000000005</v>
      </c>
      <c r="G223" s="97">
        <v>12</v>
      </c>
      <c r="H223" s="97">
        <v>14036.77</v>
      </c>
      <c r="I223" s="97">
        <v>4.9000000000000002E-2</v>
      </c>
      <c r="J223" s="104">
        <f t="shared" si="3"/>
        <v>6.0447945304330523E-4</v>
      </c>
      <c r="K223" s="104">
        <v>5.1499999999999997E-2</v>
      </c>
      <c r="L223" s="97">
        <v>1.5940000000000001</v>
      </c>
      <c r="M223" s="97">
        <v>9635.4969999999994</v>
      </c>
      <c r="N223" s="97">
        <v>162122.96299999999</v>
      </c>
      <c r="O223" t="s">
        <v>840</v>
      </c>
      <c r="P223" t="s">
        <v>988</v>
      </c>
      <c r="Q223" t="s">
        <v>988</v>
      </c>
      <c r="R223" t="s">
        <v>1072</v>
      </c>
      <c r="S223" t="s">
        <v>510</v>
      </c>
      <c r="T223" t="s">
        <v>475</v>
      </c>
      <c r="W223" t="s">
        <v>1316</v>
      </c>
      <c r="Z223" s="22">
        <v>38.221600000000002</v>
      </c>
      <c r="AA223" s="22">
        <v>-121.8683</v>
      </c>
    </row>
    <row r="224" spans="1:27" x14ac:dyDescent="0.25">
      <c r="A224" s="22" t="s">
        <v>518</v>
      </c>
      <c r="B224" t="s">
        <v>941</v>
      </c>
      <c r="C224" s="22">
        <v>55542</v>
      </c>
      <c r="D224" s="22">
        <v>1</v>
      </c>
      <c r="E224" s="22">
        <v>2018</v>
      </c>
      <c r="F224" s="97">
        <v>622.54</v>
      </c>
      <c r="G224" s="97">
        <v>12</v>
      </c>
      <c r="H224" s="97">
        <v>24186.38</v>
      </c>
      <c r="I224" s="97">
        <v>7.3999999999999996E-2</v>
      </c>
      <c r="J224" s="104">
        <f t="shared" si="3"/>
        <v>6.0406235196901062E-4</v>
      </c>
      <c r="K224" s="104">
        <v>6.2100000000000002E-2</v>
      </c>
      <c r="L224" s="97">
        <v>2.2400000000000002</v>
      </c>
      <c r="M224" s="97">
        <v>14560.986000000001</v>
      </c>
      <c r="N224" s="97">
        <v>245007.82</v>
      </c>
      <c r="O224" t="s">
        <v>892</v>
      </c>
      <c r="P224" t="s">
        <v>1351</v>
      </c>
      <c r="Q224" t="s">
        <v>1350</v>
      </c>
      <c r="R224" t="s">
        <v>1072</v>
      </c>
      <c r="S224" t="s">
        <v>510</v>
      </c>
      <c r="T224" t="s">
        <v>475</v>
      </c>
      <c r="U224" t="s">
        <v>486</v>
      </c>
      <c r="W224" t="s">
        <v>509</v>
      </c>
      <c r="Z224" s="22">
        <v>32.5672</v>
      </c>
      <c r="AA224" s="22">
        <v>-116.9444</v>
      </c>
    </row>
    <row r="225" spans="1:27" x14ac:dyDescent="0.25">
      <c r="A225" s="22" t="s">
        <v>518</v>
      </c>
      <c r="B225" t="s">
        <v>941</v>
      </c>
      <c r="C225" s="22">
        <v>55542</v>
      </c>
      <c r="D225" s="22">
        <v>2</v>
      </c>
      <c r="E225" s="22">
        <v>2018</v>
      </c>
      <c r="F225" s="97">
        <v>559.03</v>
      </c>
      <c r="G225" s="97">
        <v>12</v>
      </c>
      <c r="H225" s="97">
        <v>21707.9</v>
      </c>
      <c r="I225" s="97">
        <v>6.5000000000000002E-2</v>
      </c>
      <c r="J225" s="104">
        <f t="shared" si="3"/>
        <v>5.9564390219222889E-4</v>
      </c>
      <c r="K225" s="104">
        <v>6.5500000000000003E-2</v>
      </c>
      <c r="L225" s="97">
        <v>2.0329999999999999</v>
      </c>
      <c r="M225" s="97">
        <v>12969.848</v>
      </c>
      <c r="N225" s="97">
        <v>218251.20600000001</v>
      </c>
      <c r="O225" t="s">
        <v>892</v>
      </c>
      <c r="P225" t="s">
        <v>1351</v>
      </c>
      <c r="Q225" t="s">
        <v>1350</v>
      </c>
      <c r="R225" t="s">
        <v>1072</v>
      </c>
      <c r="S225" t="s">
        <v>510</v>
      </c>
      <c r="T225" t="s">
        <v>475</v>
      </c>
      <c r="U225" t="s">
        <v>486</v>
      </c>
      <c r="W225" t="s">
        <v>509</v>
      </c>
      <c r="Z225" s="22">
        <v>32.5672</v>
      </c>
      <c r="AA225" s="22">
        <v>-116.9444</v>
      </c>
    </row>
    <row r="226" spans="1:27" x14ac:dyDescent="0.25">
      <c r="A226" s="22" t="s">
        <v>518</v>
      </c>
      <c r="B226" t="s">
        <v>517</v>
      </c>
      <c r="C226" s="22">
        <v>54768</v>
      </c>
      <c r="D226" s="22" t="s">
        <v>516</v>
      </c>
      <c r="E226" s="22">
        <v>2018</v>
      </c>
      <c r="F226" s="97">
        <v>571.5</v>
      </c>
      <c r="G226" s="97">
        <v>12</v>
      </c>
      <c r="H226" s="97">
        <v>22359.25</v>
      </c>
      <c r="I226" s="97">
        <v>6.0999999999999999E-2</v>
      </c>
      <c r="J226" s="104">
        <f t="shared" si="3"/>
        <v>5.9746020645678175E-4</v>
      </c>
      <c r="K226" s="104">
        <v>1.7150000000000001</v>
      </c>
      <c r="L226" s="97">
        <v>175.1</v>
      </c>
      <c r="M226" s="97">
        <v>12135.2</v>
      </c>
      <c r="N226" s="97">
        <v>204197.7</v>
      </c>
      <c r="O226" t="s">
        <v>515</v>
      </c>
      <c r="P226" t="s">
        <v>514</v>
      </c>
      <c r="Q226" t="s">
        <v>513</v>
      </c>
      <c r="R226" t="s">
        <v>1072</v>
      </c>
      <c r="S226" t="s">
        <v>510</v>
      </c>
      <c r="T226" t="s">
        <v>475</v>
      </c>
      <c r="W226" t="s">
        <v>509</v>
      </c>
      <c r="Z226" s="22">
        <v>35.483699999999999</v>
      </c>
      <c r="AA226" s="22">
        <v>-119.02979999999999</v>
      </c>
    </row>
    <row r="227" spans="1:27" x14ac:dyDescent="0.25">
      <c r="A227" s="22" t="s">
        <v>518</v>
      </c>
      <c r="B227" t="s">
        <v>938</v>
      </c>
      <c r="C227" s="22">
        <v>57978</v>
      </c>
      <c r="D227" s="22" t="s">
        <v>1075</v>
      </c>
      <c r="E227" s="22">
        <v>2018</v>
      </c>
      <c r="F227" s="97">
        <v>5479.15</v>
      </c>
      <c r="G227" s="97">
        <v>12</v>
      </c>
      <c r="H227" s="97">
        <v>937349.81</v>
      </c>
      <c r="I227" s="97">
        <v>2.9950000000000001</v>
      </c>
      <c r="J227" s="104">
        <f t="shared" si="3"/>
        <v>6.0010589915519916E-4</v>
      </c>
      <c r="K227" s="104">
        <v>6.1999999999999998E-3</v>
      </c>
      <c r="L227" s="97">
        <v>29.302</v>
      </c>
      <c r="M227" s="97">
        <v>593191.44499999995</v>
      </c>
      <c r="N227" s="97">
        <v>9981571.5999999996</v>
      </c>
      <c r="O227" t="s">
        <v>852</v>
      </c>
      <c r="P227" t="s">
        <v>1329</v>
      </c>
      <c r="Q227" t="s">
        <v>1329</v>
      </c>
      <c r="R227" t="s">
        <v>1072</v>
      </c>
      <c r="S227" t="s">
        <v>476</v>
      </c>
      <c r="T227" t="s">
        <v>475</v>
      </c>
      <c r="W227" t="s">
        <v>509</v>
      </c>
      <c r="Z227" s="22">
        <v>38.088000000000001</v>
      </c>
      <c r="AA227" s="22">
        <v>-121.3867</v>
      </c>
    </row>
    <row r="228" spans="1:27" x14ac:dyDescent="0.25">
      <c r="A228" s="22" t="s">
        <v>518</v>
      </c>
      <c r="B228" t="s">
        <v>937</v>
      </c>
      <c r="C228" s="22">
        <v>341</v>
      </c>
      <c r="D228" s="22">
        <v>1</v>
      </c>
      <c r="E228" s="22">
        <v>2018</v>
      </c>
      <c r="F228" s="97">
        <v>132.41999999999999</v>
      </c>
      <c r="G228" s="97">
        <v>12</v>
      </c>
      <c r="H228" s="97">
        <v>5860.6</v>
      </c>
      <c r="I228" s="97">
        <v>2.8000000000000001E-2</v>
      </c>
      <c r="J228" s="104">
        <f t="shared" si="3"/>
        <v>6.0020739523462981E-4</v>
      </c>
      <c r="K228" s="104">
        <v>0.1072</v>
      </c>
      <c r="L228" s="97">
        <v>1.5649999999999999</v>
      </c>
      <c r="M228" s="97">
        <v>5544.7690000000002</v>
      </c>
      <c r="N228" s="97">
        <v>93301.082999999999</v>
      </c>
      <c r="O228" t="s">
        <v>846</v>
      </c>
      <c r="P228" t="s">
        <v>1349</v>
      </c>
      <c r="Q228" t="s">
        <v>1349</v>
      </c>
      <c r="R228" t="s">
        <v>1072</v>
      </c>
      <c r="S228" t="s">
        <v>510</v>
      </c>
      <c r="T228" t="s">
        <v>475</v>
      </c>
      <c r="W228" t="s">
        <v>1098</v>
      </c>
      <c r="Z228" s="22">
        <v>33.764099999999999</v>
      </c>
      <c r="AA228" s="22">
        <v>-118.2248</v>
      </c>
    </row>
    <row r="229" spans="1:27" x14ac:dyDescent="0.25">
      <c r="A229" s="22" t="s">
        <v>518</v>
      </c>
      <c r="B229" t="s">
        <v>937</v>
      </c>
      <c r="C229" s="22">
        <v>341</v>
      </c>
      <c r="D229" s="22">
        <v>2</v>
      </c>
      <c r="E229" s="22">
        <v>2018</v>
      </c>
      <c r="F229" s="97">
        <v>130.65</v>
      </c>
      <c r="G229" s="97">
        <v>12</v>
      </c>
      <c r="H229" s="97">
        <v>5865.59</v>
      </c>
      <c r="I229" s="97">
        <v>2.9000000000000001E-2</v>
      </c>
      <c r="J229" s="104">
        <f t="shared" si="3"/>
        <v>6.0741792171078372E-4</v>
      </c>
      <c r="K229" s="104">
        <v>9.4100000000000003E-2</v>
      </c>
      <c r="L229" s="97">
        <v>1.4370000000000001</v>
      </c>
      <c r="M229" s="97">
        <v>5674.8969999999999</v>
      </c>
      <c r="N229" s="97">
        <v>95486.152000000002</v>
      </c>
      <c r="O229" t="s">
        <v>846</v>
      </c>
      <c r="P229" t="s">
        <v>1349</v>
      </c>
      <c r="Q229" t="s">
        <v>1349</v>
      </c>
      <c r="R229" t="s">
        <v>1072</v>
      </c>
      <c r="S229" t="s">
        <v>510</v>
      </c>
      <c r="T229" t="s">
        <v>475</v>
      </c>
      <c r="W229" t="s">
        <v>1098</v>
      </c>
      <c r="Z229" s="22">
        <v>33.764099999999999</v>
      </c>
      <c r="AA229" s="22">
        <v>-118.2248</v>
      </c>
    </row>
    <row r="230" spans="1:27" x14ac:dyDescent="0.25">
      <c r="A230" s="22" t="s">
        <v>518</v>
      </c>
      <c r="B230" t="s">
        <v>937</v>
      </c>
      <c r="C230" s="22">
        <v>341</v>
      </c>
      <c r="D230" s="22">
        <v>3</v>
      </c>
      <c r="E230" s="22">
        <v>2018</v>
      </c>
      <c r="F230" s="97">
        <v>143.91</v>
      </c>
      <c r="G230" s="97">
        <v>12</v>
      </c>
      <c r="H230" s="97">
        <v>6406.62</v>
      </c>
      <c r="I230" s="97">
        <v>3.4000000000000002E-2</v>
      </c>
      <c r="J230" s="104">
        <f t="shared" si="3"/>
        <v>6.0532584191566683E-4</v>
      </c>
      <c r="K230" s="104">
        <v>8.6300000000000002E-2</v>
      </c>
      <c r="L230" s="97">
        <v>1.762</v>
      </c>
      <c r="M230" s="97">
        <v>6675.8879999999999</v>
      </c>
      <c r="N230" s="97">
        <v>112336.192</v>
      </c>
      <c r="O230" t="s">
        <v>846</v>
      </c>
      <c r="P230" t="s">
        <v>1349</v>
      </c>
      <c r="Q230" t="s">
        <v>1349</v>
      </c>
      <c r="R230" t="s">
        <v>1072</v>
      </c>
      <c r="S230" t="s">
        <v>510</v>
      </c>
      <c r="T230" t="s">
        <v>475</v>
      </c>
      <c r="W230" t="s">
        <v>1098</v>
      </c>
      <c r="Z230" s="22">
        <v>33.764099999999999</v>
      </c>
      <c r="AA230" s="22">
        <v>-118.2248</v>
      </c>
    </row>
    <row r="231" spans="1:27" x14ac:dyDescent="0.25">
      <c r="A231" s="22" t="s">
        <v>518</v>
      </c>
      <c r="B231" t="s">
        <v>937</v>
      </c>
      <c r="C231" s="22">
        <v>341</v>
      </c>
      <c r="D231" s="22">
        <v>4</v>
      </c>
      <c r="E231" s="22">
        <v>2018</v>
      </c>
      <c r="F231" s="97">
        <v>121.29</v>
      </c>
      <c r="G231" s="97">
        <v>12</v>
      </c>
      <c r="H231" s="97">
        <v>5347.7</v>
      </c>
      <c r="I231" s="97">
        <v>2.9000000000000001E-2</v>
      </c>
      <c r="J231" s="104">
        <f t="shared" si="3"/>
        <v>5.9871645720726251E-4</v>
      </c>
      <c r="K231" s="104">
        <v>9.8900000000000002E-2</v>
      </c>
      <c r="L231" s="97">
        <v>1.651</v>
      </c>
      <c r="M231" s="97">
        <v>5756.8450000000003</v>
      </c>
      <c r="N231" s="97">
        <v>96873.903000000006</v>
      </c>
      <c r="O231" t="s">
        <v>846</v>
      </c>
      <c r="P231" t="s">
        <v>1349</v>
      </c>
      <c r="Q231" t="s">
        <v>1349</v>
      </c>
      <c r="R231" t="s">
        <v>1072</v>
      </c>
      <c r="S231" t="s">
        <v>510</v>
      </c>
      <c r="T231" t="s">
        <v>475</v>
      </c>
      <c r="W231" t="s">
        <v>1098</v>
      </c>
      <c r="Z231" s="22">
        <v>33.764099999999999</v>
      </c>
      <c r="AA231" s="22">
        <v>-118.2248</v>
      </c>
    </row>
    <row r="232" spans="1:27" x14ac:dyDescent="0.25">
      <c r="A232" s="22" t="s">
        <v>518</v>
      </c>
      <c r="B232" t="s">
        <v>935</v>
      </c>
      <c r="C232" s="22">
        <v>55748</v>
      </c>
      <c r="D232" s="22" t="s">
        <v>1091</v>
      </c>
      <c r="E232" s="22">
        <v>2018</v>
      </c>
      <c r="F232" s="97">
        <v>1311.82</v>
      </c>
      <c r="G232" s="97">
        <v>12</v>
      </c>
      <c r="H232" s="97">
        <v>77892.19</v>
      </c>
      <c r="I232" s="97">
        <v>0.186</v>
      </c>
      <c r="J232" s="104">
        <f t="shared" si="3"/>
        <v>6.0032217354531042E-4</v>
      </c>
      <c r="K232" s="104">
        <v>1.3299999999999999E-2</v>
      </c>
      <c r="L232" s="97">
        <v>2.395</v>
      </c>
      <c r="M232" s="97">
        <v>36826.442999999999</v>
      </c>
      <c r="N232" s="97">
        <v>619667.26599999995</v>
      </c>
      <c r="O232" t="s">
        <v>921</v>
      </c>
      <c r="P232" t="s">
        <v>1347</v>
      </c>
      <c r="Q232" t="s">
        <v>1347</v>
      </c>
      <c r="R232" t="s">
        <v>1072</v>
      </c>
      <c r="S232" t="s">
        <v>476</v>
      </c>
      <c r="T232" t="s">
        <v>475</v>
      </c>
      <c r="W232" t="s">
        <v>1098</v>
      </c>
      <c r="Z232" s="22">
        <v>37.424999999999997</v>
      </c>
      <c r="AA232" s="22">
        <v>-121.9319</v>
      </c>
    </row>
    <row r="233" spans="1:27" x14ac:dyDescent="0.25">
      <c r="A233" s="22" t="s">
        <v>518</v>
      </c>
      <c r="B233" t="s">
        <v>935</v>
      </c>
      <c r="C233" s="22">
        <v>55748</v>
      </c>
      <c r="D233" s="22" t="s">
        <v>1155</v>
      </c>
      <c r="E233" s="22">
        <v>2018</v>
      </c>
      <c r="F233" s="97">
        <v>1342.42</v>
      </c>
      <c r="G233" s="97">
        <v>12</v>
      </c>
      <c r="H233" s="97">
        <v>81955.58</v>
      </c>
      <c r="I233" s="97">
        <v>0.187</v>
      </c>
      <c r="J233" s="104">
        <f t="shared" si="3"/>
        <v>6.0152071932729762E-4</v>
      </c>
      <c r="K233" s="104">
        <v>1.09E-2</v>
      </c>
      <c r="L233" s="97">
        <v>1.9630000000000001</v>
      </c>
      <c r="M233" s="97">
        <v>36949.080999999998</v>
      </c>
      <c r="N233" s="97">
        <v>621757.46900000004</v>
      </c>
      <c r="O233" t="s">
        <v>921</v>
      </c>
      <c r="P233" t="s">
        <v>1347</v>
      </c>
      <c r="Q233" t="s">
        <v>1347</v>
      </c>
      <c r="R233" t="s">
        <v>1072</v>
      </c>
      <c r="S233" t="s">
        <v>476</v>
      </c>
      <c r="T233" t="s">
        <v>475</v>
      </c>
      <c r="W233" t="s">
        <v>1098</v>
      </c>
      <c r="Z233" s="22">
        <v>37.424999999999997</v>
      </c>
      <c r="AA233" s="22">
        <v>-121.9319</v>
      </c>
    </row>
    <row r="234" spans="1:27" x14ac:dyDescent="0.25">
      <c r="A234" s="22" t="s">
        <v>518</v>
      </c>
      <c r="B234" t="s">
        <v>935</v>
      </c>
      <c r="C234" s="22">
        <v>55748</v>
      </c>
      <c r="D234" s="22" t="s">
        <v>1320</v>
      </c>
      <c r="E234" s="22">
        <v>2018</v>
      </c>
      <c r="F234" s="97">
        <v>1907.14</v>
      </c>
      <c r="G234" s="97">
        <v>12</v>
      </c>
      <c r="H234" s="97">
        <v>116702.69</v>
      </c>
      <c r="I234" s="97">
        <v>0.26700000000000002</v>
      </c>
      <c r="J234" s="104">
        <f t="shared" si="3"/>
        <v>6.0091814215420842E-4</v>
      </c>
      <c r="K234" s="104">
        <v>9.1000000000000004E-3</v>
      </c>
      <c r="L234" s="97">
        <v>2.4700000000000002</v>
      </c>
      <c r="M234" s="97">
        <v>52811.171999999999</v>
      </c>
      <c r="N234" s="97">
        <v>888640.17</v>
      </c>
      <c r="O234" t="s">
        <v>921</v>
      </c>
      <c r="P234" t="s">
        <v>1347</v>
      </c>
      <c r="Q234" t="s">
        <v>1347</v>
      </c>
      <c r="R234" t="s">
        <v>1072</v>
      </c>
      <c r="S234" t="s">
        <v>476</v>
      </c>
      <c r="T234" t="s">
        <v>475</v>
      </c>
      <c r="W234" t="s">
        <v>1098</v>
      </c>
      <c r="Z234" s="22">
        <v>37.424999999999997</v>
      </c>
      <c r="AA234" s="22">
        <v>-121.9319</v>
      </c>
    </row>
    <row r="235" spans="1:27" x14ac:dyDescent="0.25">
      <c r="A235" s="22" t="s">
        <v>518</v>
      </c>
      <c r="B235" t="s">
        <v>935</v>
      </c>
      <c r="C235" s="22">
        <v>55748</v>
      </c>
      <c r="D235" s="22" t="s">
        <v>1348</v>
      </c>
      <c r="E235" s="22">
        <v>2018</v>
      </c>
      <c r="F235" s="97">
        <v>1826.37</v>
      </c>
      <c r="G235" s="97">
        <v>12</v>
      </c>
      <c r="H235" s="97">
        <v>106659.61</v>
      </c>
      <c r="I235" s="97">
        <v>0.25900000000000001</v>
      </c>
      <c r="J235" s="104">
        <f t="shared" si="3"/>
        <v>5.9905907872177648E-4</v>
      </c>
      <c r="K235" s="104">
        <v>7.4999999999999997E-3</v>
      </c>
      <c r="L235" s="97">
        <v>1.9950000000000001</v>
      </c>
      <c r="M235" s="97">
        <v>51386.629000000001</v>
      </c>
      <c r="N235" s="97">
        <v>864689.34100000001</v>
      </c>
      <c r="O235" t="s">
        <v>921</v>
      </c>
      <c r="P235" t="s">
        <v>1347</v>
      </c>
      <c r="Q235" t="s">
        <v>1347</v>
      </c>
      <c r="R235" t="s">
        <v>1072</v>
      </c>
      <c r="S235" t="s">
        <v>476</v>
      </c>
      <c r="T235" t="s">
        <v>475</v>
      </c>
      <c r="W235" t="s">
        <v>1098</v>
      </c>
      <c r="Z235" s="22">
        <v>37.424999999999997</v>
      </c>
      <c r="AA235" s="22">
        <v>-121.9319</v>
      </c>
    </row>
    <row r="236" spans="1:27" x14ac:dyDescent="0.25">
      <c r="A236" s="22" t="s">
        <v>518</v>
      </c>
      <c r="B236" t="s">
        <v>934</v>
      </c>
      <c r="C236" s="22">
        <v>55217</v>
      </c>
      <c r="D236" s="22" t="s">
        <v>1346</v>
      </c>
      <c r="E236" s="22">
        <v>2018</v>
      </c>
      <c r="F236" s="97">
        <v>6386.92</v>
      </c>
      <c r="G236" s="97">
        <v>12</v>
      </c>
      <c r="H236" s="97">
        <v>1654745.02</v>
      </c>
      <c r="I236" s="97">
        <v>3.3530000000000002</v>
      </c>
      <c r="J236" s="104">
        <f t="shared" si="3"/>
        <v>5.9994666202203568E-4</v>
      </c>
      <c r="K236" s="104">
        <v>8.8999999999999999E-3</v>
      </c>
      <c r="L236" s="97">
        <v>40.837000000000003</v>
      </c>
      <c r="M236" s="97">
        <v>664271.402</v>
      </c>
      <c r="N236" s="97">
        <v>11177660.323000001</v>
      </c>
      <c r="O236" t="s">
        <v>876</v>
      </c>
      <c r="P236" t="s">
        <v>934</v>
      </c>
      <c r="Q236" t="s">
        <v>934</v>
      </c>
      <c r="R236" t="s">
        <v>1072</v>
      </c>
      <c r="S236" t="s">
        <v>476</v>
      </c>
      <c r="T236" t="s">
        <v>475</v>
      </c>
      <c r="W236" t="s">
        <v>509</v>
      </c>
      <c r="Z236" s="22">
        <v>38.03</v>
      </c>
      <c r="AA236" s="22">
        <v>-121.8708</v>
      </c>
    </row>
    <row r="237" spans="1:27" x14ac:dyDescent="0.25">
      <c r="A237" s="22" t="s">
        <v>518</v>
      </c>
      <c r="B237" t="s">
        <v>934</v>
      </c>
      <c r="C237" s="22">
        <v>55217</v>
      </c>
      <c r="D237" s="22" t="s">
        <v>1345</v>
      </c>
      <c r="E237" s="22">
        <v>2018</v>
      </c>
      <c r="F237" s="97">
        <v>7763.67</v>
      </c>
      <c r="G237" s="97">
        <v>12</v>
      </c>
      <c r="H237" s="97">
        <v>2039293.97</v>
      </c>
      <c r="I237" s="97">
        <v>4.125</v>
      </c>
      <c r="J237" s="104">
        <f t="shared" si="3"/>
        <v>6.0000765644679162E-4</v>
      </c>
      <c r="K237" s="104">
        <v>7.4000000000000003E-3</v>
      </c>
      <c r="L237" s="97">
        <v>48.511000000000003</v>
      </c>
      <c r="M237" s="97">
        <v>817137.06499999994</v>
      </c>
      <c r="N237" s="97">
        <v>13749824.541999999</v>
      </c>
      <c r="O237" t="s">
        <v>876</v>
      </c>
      <c r="P237" t="s">
        <v>934</v>
      </c>
      <c r="Q237" t="s">
        <v>934</v>
      </c>
      <c r="R237" t="s">
        <v>1072</v>
      </c>
      <c r="S237" t="s">
        <v>476</v>
      </c>
      <c r="T237" t="s">
        <v>475</v>
      </c>
      <c r="W237" t="s">
        <v>509</v>
      </c>
      <c r="Z237" s="22">
        <v>38.03</v>
      </c>
      <c r="AA237" s="22">
        <v>-121.8708</v>
      </c>
    </row>
    <row r="238" spans="1:27" x14ac:dyDescent="0.25">
      <c r="A238" s="22" t="s">
        <v>518</v>
      </c>
      <c r="B238" t="s">
        <v>931</v>
      </c>
      <c r="C238" s="22">
        <v>56046</v>
      </c>
      <c r="D238" s="22">
        <v>1</v>
      </c>
      <c r="E238" s="22">
        <v>2018</v>
      </c>
      <c r="F238" s="97">
        <v>8410.6</v>
      </c>
      <c r="G238" s="97">
        <v>12</v>
      </c>
      <c r="H238" s="97">
        <v>1590066.89</v>
      </c>
      <c r="I238" s="97">
        <v>3.4550000000000001</v>
      </c>
      <c r="J238" s="104">
        <f t="shared" si="3"/>
        <v>6.1329498709177942E-4</v>
      </c>
      <c r="K238" s="104">
        <v>5.4999999999999997E-3</v>
      </c>
      <c r="L238" s="97">
        <v>29.741</v>
      </c>
      <c r="M238" s="97">
        <v>669584.85400000005</v>
      </c>
      <c r="N238" s="97">
        <v>11267008.773</v>
      </c>
      <c r="O238" t="s">
        <v>846</v>
      </c>
      <c r="P238" t="s">
        <v>1199</v>
      </c>
      <c r="Q238" t="s">
        <v>1327</v>
      </c>
      <c r="R238" t="s">
        <v>1072</v>
      </c>
      <c r="S238" t="s">
        <v>476</v>
      </c>
      <c r="T238" t="s">
        <v>475</v>
      </c>
      <c r="W238" t="s">
        <v>499</v>
      </c>
      <c r="Z238" s="22">
        <v>34.178800000000003</v>
      </c>
      <c r="AA238" s="22">
        <v>-118.31529999999999</v>
      </c>
    </row>
    <row r="239" spans="1:27" x14ac:dyDescent="0.25">
      <c r="A239" s="22" t="s">
        <v>518</v>
      </c>
      <c r="B239" t="s">
        <v>930</v>
      </c>
      <c r="C239" s="22">
        <v>56239</v>
      </c>
      <c r="D239" s="22" t="s">
        <v>1203</v>
      </c>
      <c r="E239" s="22">
        <v>2018</v>
      </c>
      <c r="F239" s="97">
        <v>327.68</v>
      </c>
      <c r="G239" s="97">
        <v>12</v>
      </c>
      <c r="H239" s="97">
        <v>12715.2</v>
      </c>
      <c r="I239" s="97">
        <v>3.9E-2</v>
      </c>
      <c r="J239" s="104">
        <f t="shared" si="3"/>
        <v>5.9275624060039643E-4</v>
      </c>
      <c r="K239" s="104">
        <v>3.0300000000000001E-2</v>
      </c>
      <c r="L239" s="97">
        <v>1.103</v>
      </c>
      <c r="M239" s="97">
        <v>7820.9120000000003</v>
      </c>
      <c r="N239" s="97">
        <v>131588.66099999999</v>
      </c>
      <c r="O239" t="s">
        <v>895</v>
      </c>
      <c r="P239" t="s">
        <v>1344</v>
      </c>
      <c r="Q239" t="s">
        <v>1344</v>
      </c>
      <c r="R239" t="s">
        <v>1072</v>
      </c>
      <c r="S239" t="s">
        <v>510</v>
      </c>
      <c r="T239" t="s">
        <v>475</v>
      </c>
      <c r="W239" t="s">
        <v>509</v>
      </c>
      <c r="Z239" s="22">
        <v>36.689399999999999</v>
      </c>
      <c r="AA239" s="22">
        <v>-119.73990000000001</v>
      </c>
    </row>
    <row r="240" spans="1:27" x14ac:dyDescent="0.25">
      <c r="A240" s="22" t="s">
        <v>518</v>
      </c>
      <c r="B240" t="s">
        <v>930</v>
      </c>
      <c r="C240" s="22">
        <v>56239</v>
      </c>
      <c r="D240" s="22" t="s">
        <v>1250</v>
      </c>
      <c r="E240" s="22">
        <v>2018</v>
      </c>
      <c r="F240" s="97">
        <v>400.88</v>
      </c>
      <c r="G240" s="97">
        <v>12</v>
      </c>
      <c r="H240" s="97">
        <v>15849.07</v>
      </c>
      <c r="I240" s="97">
        <v>4.8000000000000001E-2</v>
      </c>
      <c r="J240" s="104">
        <f t="shared" si="3"/>
        <v>6.0254761651369116E-4</v>
      </c>
      <c r="K240" s="104">
        <v>3.3399999999999999E-2</v>
      </c>
      <c r="L240" s="97">
        <v>1.216</v>
      </c>
      <c r="M240" s="97">
        <v>9468.2810000000009</v>
      </c>
      <c r="N240" s="97">
        <v>159323.508</v>
      </c>
      <c r="O240" t="s">
        <v>895</v>
      </c>
      <c r="P240" t="s">
        <v>1344</v>
      </c>
      <c r="Q240" t="s">
        <v>1344</v>
      </c>
      <c r="R240" t="s">
        <v>1072</v>
      </c>
      <c r="S240" t="s">
        <v>510</v>
      </c>
      <c r="T240" t="s">
        <v>475</v>
      </c>
      <c r="W240" t="s">
        <v>509</v>
      </c>
      <c r="Z240" s="22">
        <v>36.689399999999999</v>
      </c>
      <c r="AA240" s="22">
        <v>-119.73990000000001</v>
      </c>
    </row>
    <row r="241" spans="1:27" x14ac:dyDescent="0.25">
      <c r="A241" s="22" t="s">
        <v>518</v>
      </c>
      <c r="B241" t="s">
        <v>929</v>
      </c>
      <c r="C241" s="22">
        <v>56041</v>
      </c>
      <c r="D241" s="22" t="s">
        <v>1343</v>
      </c>
      <c r="E241" s="22">
        <v>2018</v>
      </c>
      <c r="F241" s="97">
        <v>6300.33</v>
      </c>
      <c r="G241" s="97">
        <v>12</v>
      </c>
      <c r="H241" s="97">
        <v>249551.65</v>
      </c>
      <c r="I241" s="97">
        <v>0.60199999999999998</v>
      </c>
      <c r="J241" s="104">
        <f t="shared" si="3"/>
        <v>6.0026595141940658E-4</v>
      </c>
      <c r="K241" s="104">
        <v>9.5999999999999992E-3</v>
      </c>
      <c r="L241" s="97">
        <v>8.9019999999999992</v>
      </c>
      <c r="M241" s="97">
        <v>119204.838</v>
      </c>
      <c r="N241" s="97">
        <v>2005777.601</v>
      </c>
      <c r="O241" t="s">
        <v>846</v>
      </c>
      <c r="P241" t="s">
        <v>1341</v>
      </c>
      <c r="Q241" t="s">
        <v>1248</v>
      </c>
      <c r="R241" t="s">
        <v>1072</v>
      </c>
      <c r="S241" t="s">
        <v>476</v>
      </c>
      <c r="T241" t="s">
        <v>475</v>
      </c>
      <c r="W241" t="s">
        <v>499</v>
      </c>
      <c r="Z241" s="22">
        <v>33.9983</v>
      </c>
      <c r="AA241" s="22">
        <v>-118.22190000000001</v>
      </c>
    </row>
    <row r="242" spans="1:27" x14ac:dyDescent="0.25">
      <c r="A242" s="22" t="s">
        <v>518</v>
      </c>
      <c r="B242" t="s">
        <v>929</v>
      </c>
      <c r="C242" s="22">
        <v>56041</v>
      </c>
      <c r="D242" s="22" t="s">
        <v>1342</v>
      </c>
      <c r="E242" s="22">
        <v>2018</v>
      </c>
      <c r="F242" s="97">
        <v>6165.46</v>
      </c>
      <c r="G242" s="97">
        <v>12</v>
      </c>
      <c r="H242" s="97">
        <v>246778.46</v>
      </c>
      <c r="I242" s="97">
        <v>0.59099999999999997</v>
      </c>
      <c r="J242" s="104">
        <f t="shared" si="3"/>
        <v>6.0043351055631298E-4</v>
      </c>
      <c r="K242" s="104">
        <v>7.7999999999999996E-3</v>
      </c>
      <c r="L242" s="97">
        <v>7.0129999999999999</v>
      </c>
      <c r="M242" s="97">
        <v>116991.02899999999</v>
      </c>
      <c r="N242" s="97">
        <v>1968577.6680000001</v>
      </c>
      <c r="O242" t="s">
        <v>846</v>
      </c>
      <c r="P242" t="s">
        <v>1341</v>
      </c>
      <c r="Q242" t="s">
        <v>1248</v>
      </c>
      <c r="R242" t="s">
        <v>1072</v>
      </c>
      <c r="S242" t="s">
        <v>476</v>
      </c>
      <c r="T242" t="s">
        <v>475</v>
      </c>
      <c r="W242" t="s">
        <v>499</v>
      </c>
      <c r="Z242" s="22">
        <v>33.9983</v>
      </c>
      <c r="AA242" s="22">
        <v>-118.22190000000001</v>
      </c>
    </row>
    <row r="243" spans="1:27" x14ac:dyDescent="0.25">
      <c r="A243" s="22" t="s">
        <v>518</v>
      </c>
      <c r="B243" t="s">
        <v>927</v>
      </c>
      <c r="C243" s="22">
        <v>345</v>
      </c>
      <c r="D243" s="22">
        <v>1</v>
      </c>
      <c r="E243" s="22">
        <v>2018</v>
      </c>
      <c r="F243" s="97">
        <v>0</v>
      </c>
      <c r="G243" s="97">
        <v>6</v>
      </c>
      <c r="J243" s="104" t="e">
        <f t="shared" si="3"/>
        <v>#DIV/0!</v>
      </c>
      <c r="O243" t="s">
        <v>899</v>
      </c>
      <c r="P243" t="s">
        <v>1324</v>
      </c>
      <c r="Q243" t="s">
        <v>1324</v>
      </c>
      <c r="R243" t="s">
        <v>1340</v>
      </c>
      <c r="S243" t="s">
        <v>482</v>
      </c>
      <c r="T243" t="s">
        <v>475</v>
      </c>
      <c r="W243" t="s">
        <v>509</v>
      </c>
      <c r="Z243" s="22">
        <v>34.2072</v>
      </c>
      <c r="AA243" s="22">
        <v>-119.25109999999999</v>
      </c>
    </row>
    <row r="244" spans="1:27" x14ac:dyDescent="0.25">
      <c r="A244" s="22" t="s">
        <v>518</v>
      </c>
      <c r="B244" t="s">
        <v>927</v>
      </c>
      <c r="C244" s="22">
        <v>345</v>
      </c>
      <c r="D244" s="22">
        <v>2</v>
      </c>
      <c r="E244" s="22">
        <v>2018</v>
      </c>
      <c r="F244" s="97">
        <v>0</v>
      </c>
      <c r="G244" s="97">
        <v>6</v>
      </c>
      <c r="J244" s="104" t="e">
        <f t="shared" si="3"/>
        <v>#DIV/0!</v>
      </c>
      <c r="O244" t="s">
        <v>899</v>
      </c>
      <c r="P244" t="s">
        <v>1324</v>
      </c>
      <c r="Q244" t="s">
        <v>1324</v>
      </c>
      <c r="R244" t="s">
        <v>1340</v>
      </c>
      <c r="S244" t="s">
        <v>482</v>
      </c>
      <c r="T244" t="s">
        <v>475</v>
      </c>
      <c r="W244" t="s">
        <v>509</v>
      </c>
      <c r="Z244" s="22">
        <v>34.2072</v>
      </c>
      <c r="AA244" s="22">
        <v>-119.25109999999999</v>
      </c>
    </row>
    <row r="245" spans="1:27" x14ac:dyDescent="0.25">
      <c r="A245" s="22" t="s">
        <v>518</v>
      </c>
      <c r="B245" t="s">
        <v>926</v>
      </c>
      <c r="C245" s="22">
        <v>57483</v>
      </c>
      <c r="D245" s="22" t="s">
        <v>1203</v>
      </c>
      <c r="E245" s="22">
        <v>2018</v>
      </c>
      <c r="F245" s="97">
        <v>978.15</v>
      </c>
      <c r="G245" s="97">
        <v>12</v>
      </c>
      <c r="H245" s="97">
        <v>29578.79</v>
      </c>
      <c r="I245" s="97">
        <v>0.1</v>
      </c>
      <c r="J245" s="104">
        <f t="shared" si="3"/>
        <v>6.6896401620146549E-4</v>
      </c>
      <c r="K245" s="104">
        <v>1.7000000000000001E-2</v>
      </c>
      <c r="L245" s="97">
        <v>1.7290000000000001</v>
      </c>
      <c r="M245" s="97">
        <v>17765.964</v>
      </c>
      <c r="N245" s="97">
        <v>298969.74300000002</v>
      </c>
      <c r="O245" t="s">
        <v>872</v>
      </c>
      <c r="P245" t="s">
        <v>1337</v>
      </c>
      <c r="Q245" t="s">
        <v>1337</v>
      </c>
      <c r="R245" t="s">
        <v>1072</v>
      </c>
      <c r="S245" t="s">
        <v>510</v>
      </c>
      <c r="T245" t="s">
        <v>475</v>
      </c>
      <c r="W245" t="s">
        <v>509</v>
      </c>
      <c r="Z245" s="22">
        <v>37.796500000000002</v>
      </c>
      <c r="AA245" s="22">
        <v>-121.6049</v>
      </c>
    </row>
    <row r="246" spans="1:27" x14ac:dyDescent="0.25">
      <c r="A246" s="22" t="s">
        <v>518</v>
      </c>
      <c r="B246" t="s">
        <v>926</v>
      </c>
      <c r="C246" s="22">
        <v>57483</v>
      </c>
      <c r="D246" s="22" t="s">
        <v>1250</v>
      </c>
      <c r="E246" s="22">
        <v>2018</v>
      </c>
      <c r="F246" s="97">
        <v>987.66</v>
      </c>
      <c r="G246" s="97">
        <v>12</v>
      </c>
      <c r="H246" s="97">
        <v>29740.92</v>
      </c>
      <c r="I246" s="97">
        <v>0.10100000000000001</v>
      </c>
      <c r="J246" s="104">
        <f t="shared" si="3"/>
        <v>6.6650309624838246E-4</v>
      </c>
      <c r="K246" s="104">
        <v>1.7600000000000001E-2</v>
      </c>
      <c r="L246" s="97">
        <v>1.8959999999999999</v>
      </c>
      <c r="M246" s="97">
        <v>18011.481</v>
      </c>
      <c r="N246" s="97">
        <v>303074.36099999998</v>
      </c>
      <c r="O246" t="s">
        <v>872</v>
      </c>
      <c r="P246" t="s">
        <v>1337</v>
      </c>
      <c r="Q246" t="s">
        <v>1337</v>
      </c>
      <c r="R246" t="s">
        <v>1072</v>
      </c>
      <c r="S246" t="s">
        <v>510</v>
      </c>
      <c r="T246" t="s">
        <v>475</v>
      </c>
      <c r="W246" t="s">
        <v>509</v>
      </c>
      <c r="Z246" s="22">
        <v>37.796500000000002</v>
      </c>
      <c r="AA246" s="22">
        <v>-121.6049</v>
      </c>
    </row>
    <row r="247" spans="1:27" x14ac:dyDescent="0.25">
      <c r="A247" s="22" t="s">
        <v>518</v>
      </c>
      <c r="B247" t="s">
        <v>926</v>
      </c>
      <c r="C247" s="22">
        <v>57483</v>
      </c>
      <c r="D247" s="22" t="s">
        <v>1339</v>
      </c>
      <c r="E247" s="22">
        <v>2018</v>
      </c>
      <c r="F247" s="97">
        <v>1011.17</v>
      </c>
      <c r="G247" s="97">
        <v>12</v>
      </c>
      <c r="H247" s="97">
        <v>30701.8</v>
      </c>
      <c r="I247" s="97">
        <v>0.104</v>
      </c>
      <c r="J247" s="104">
        <f t="shared" si="3"/>
        <v>6.7273922490401956E-4</v>
      </c>
      <c r="K247" s="104">
        <v>1.7100000000000001E-2</v>
      </c>
      <c r="L247" s="97">
        <v>1.903</v>
      </c>
      <c r="M247" s="97">
        <v>18374.237000000001</v>
      </c>
      <c r="N247" s="97">
        <v>309183.696</v>
      </c>
      <c r="O247" t="s">
        <v>872</v>
      </c>
      <c r="P247" t="s">
        <v>1337</v>
      </c>
      <c r="Q247" t="s">
        <v>1337</v>
      </c>
      <c r="R247" t="s">
        <v>1072</v>
      </c>
      <c r="S247" t="s">
        <v>510</v>
      </c>
      <c r="T247" t="s">
        <v>475</v>
      </c>
      <c r="W247" t="s">
        <v>509</v>
      </c>
      <c r="Z247" s="22">
        <v>37.796500000000002</v>
      </c>
      <c r="AA247" s="22">
        <v>-121.6049</v>
      </c>
    </row>
    <row r="248" spans="1:27" x14ac:dyDescent="0.25">
      <c r="A248" s="22" t="s">
        <v>518</v>
      </c>
      <c r="B248" t="s">
        <v>926</v>
      </c>
      <c r="C248" s="22">
        <v>57483</v>
      </c>
      <c r="D248" s="22" t="s">
        <v>1338</v>
      </c>
      <c r="E248" s="22">
        <v>2018</v>
      </c>
      <c r="F248" s="97">
        <v>986.02</v>
      </c>
      <c r="G248" s="97">
        <v>12</v>
      </c>
      <c r="H248" s="97">
        <v>29262.17</v>
      </c>
      <c r="I248" s="97">
        <v>0.1</v>
      </c>
      <c r="J248" s="104">
        <f t="shared" si="3"/>
        <v>6.6892041562834894E-4</v>
      </c>
      <c r="K248" s="104">
        <v>1.8599999999999998E-2</v>
      </c>
      <c r="L248" s="97">
        <v>1.994</v>
      </c>
      <c r="M248" s="97">
        <v>17768.036</v>
      </c>
      <c r="N248" s="97">
        <v>298989.23</v>
      </c>
      <c r="O248" t="s">
        <v>872</v>
      </c>
      <c r="P248" t="s">
        <v>1337</v>
      </c>
      <c r="Q248" t="s">
        <v>1337</v>
      </c>
      <c r="R248" t="s">
        <v>1072</v>
      </c>
      <c r="S248" t="s">
        <v>510</v>
      </c>
      <c r="T248" t="s">
        <v>475</v>
      </c>
      <c r="W248" t="s">
        <v>509</v>
      </c>
      <c r="Z248" s="22">
        <v>37.796500000000002</v>
      </c>
      <c r="AA248" s="22">
        <v>-121.6049</v>
      </c>
    </row>
    <row r="249" spans="1:27" x14ac:dyDescent="0.25">
      <c r="A249" s="22" t="s">
        <v>518</v>
      </c>
      <c r="B249" t="s">
        <v>925</v>
      </c>
      <c r="C249" s="22">
        <v>57267</v>
      </c>
      <c r="D249" s="22">
        <v>1</v>
      </c>
      <c r="E249" s="22">
        <v>2018</v>
      </c>
      <c r="F249" s="97">
        <v>275.38</v>
      </c>
      <c r="G249" s="97">
        <v>12</v>
      </c>
      <c r="H249" s="97">
        <v>46199.56</v>
      </c>
      <c r="I249" s="97">
        <v>0.153</v>
      </c>
      <c r="J249" s="104">
        <f t="shared" si="3"/>
        <v>5.9809703817186651E-4</v>
      </c>
      <c r="K249" s="104">
        <v>8.9999999999999993E-3</v>
      </c>
      <c r="L249" s="97">
        <v>1.821</v>
      </c>
      <c r="M249" s="97">
        <v>30405.534</v>
      </c>
      <c r="N249" s="97">
        <v>511622.66399999999</v>
      </c>
      <c r="O249" t="s">
        <v>876</v>
      </c>
      <c r="P249" t="s">
        <v>1336</v>
      </c>
      <c r="Q249" t="s">
        <v>1336</v>
      </c>
      <c r="R249" t="s">
        <v>1072</v>
      </c>
      <c r="S249" t="s">
        <v>510</v>
      </c>
      <c r="T249" t="s">
        <v>475</v>
      </c>
      <c r="W249" t="s">
        <v>499</v>
      </c>
      <c r="Z249" s="22">
        <v>38.017099999999999</v>
      </c>
      <c r="AA249" s="22">
        <v>-121.7651</v>
      </c>
    </row>
    <row r="250" spans="1:27" x14ac:dyDescent="0.25">
      <c r="A250" s="22" t="s">
        <v>518</v>
      </c>
      <c r="B250" t="s">
        <v>925</v>
      </c>
      <c r="C250" s="22">
        <v>57267</v>
      </c>
      <c r="D250" s="22">
        <v>2</v>
      </c>
      <c r="E250" s="22">
        <v>2018</v>
      </c>
      <c r="F250" s="97">
        <v>482.72</v>
      </c>
      <c r="G250" s="97">
        <v>12</v>
      </c>
      <c r="H250" s="97">
        <v>81851.199999999997</v>
      </c>
      <c r="I250" s="97">
        <v>0.27300000000000002</v>
      </c>
      <c r="J250" s="104">
        <f t="shared" si="3"/>
        <v>5.9970659124367021E-4</v>
      </c>
      <c r="K250" s="104">
        <v>8.5000000000000006E-3</v>
      </c>
      <c r="L250" s="97">
        <v>3.0089999999999999</v>
      </c>
      <c r="M250" s="97">
        <v>54107.385000000002</v>
      </c>
      <c r="N250" s="97">
        <v>910445.22100000002</v>
      </c>
      <c r="O250" t="s">
        <v>876</v>
      </c>
      <c r="P250" t="s">
        <v>1336</v>
      </c>
      <c r="Q250" t="s">
        <v>1336</v>
      </c>
      <c r="R250" t="s">
        <v>1072</v>
      </c>
      <c r="S250" t="s">
        <v>510</v>
      </c>
      <c r="T250" t="s">
        <v>475</v>
      </c>
      <c r="W250" t="s">
        <v>499</v>
      </c>
      <c r="Z250" s="22">
        <v>38.017099999999999</v>
      </c>
      <c r="AA250" s="22">
        <v>-121.7651</v>
      </c>
    </row>
    <row r="251" spans="1:27" x14ac:dyDescent="0.25">
      <c r="A251" s="22" t="s">
        <v>518</v>
      </c>
      <c r="B251" t="s">
        <v>925</v>
      </c>
      <c r="C251" s="22">
        <v>57267</v>
      </c>
      <c r="D251" s="22">
        <v>3</v>
      </c>
      <c r="E251" s="22">
        <v>2018</v>
      </c>
      <c r="F251" s="97">
        <v>280.22000000000003</v>
      </c>
      <c r="G251" s="97">
        <v>12</v>
      </c>
      <c r="H251" s="97">
        <v>45909.79</v>
      </c>
      <c r="I251" s="97">
        <v>0.154</v>
      </c>
      <c r="J251" s="104">
        <f t="shared" si="3"/>
        <v>6.0138833347519658E-4</v>
      </c>
      <c r="K251" s="104">
        <v>1.04E-2</v>
      </c>
      <c r="L251" s="97">
        <v>2.0680000000000001</v>
      </c>
      <c r="M251" s="97">
        <v>30436.473999999998</v>
      </c>
      <c r="N251" s="97">
        <v>512148.27899999998</v>
      </c>
      <c r="O251" t="s">
        <v>876</v>
      </c>
      <c r="P251" t="s">
        <v>1336</v>
      </c>
      <c r="Q251" t="s">
        <v>1336</v>
      </c>
      <c r="R251" t="s">
        <v>1072</v>
      </c>
      <c r="S251" t="s">
        <v>510</v>
      </c>
      <c r="T251" t="s">
        <v>475</v>
      </c>
      <c r="W251" t="s">
        <v>499</v>
      </c>
      <c r="Z251" s="22">
        <v>38.017099999999999</v>
      </c>
      <c r="AA251" s="22">
        <v>-121.7651</v>
      </c>
    </row>
    <row r="252" spans="1:27" x14ac:dyDescent="0.25">
      <c r="A252" s="22" t="s">
        <v>518</v>
      </c>
      <c r="B252" t="s">
        <v>925</v>
      </c>
      <c r="C252" s="22">
        <v>57267</v>
      </c>
      <c r="D252" s="22">
        <v>4</v>
      </c>
      <c r="E252" s="22">
        <v>2018</v>
      </c>
      <c r="F252" s="97">
        <v>360.99</v>
      </c>
      <c r="G252" s="97">
        <v>12</v>
      </c>
      <c r="H252" s="97">
        <v>57569.88</v>
      </c>
      <c r="I252" s="97">
        <v>0.19400000000000001</v>
      </c>
      <c r="J252" s="104">
        <f t="shared" si="3"/>
        <v>6.0057902133023257E-4</v>
      </c>
      <c r="K252" s="104">
        <v>8.8000000000000005E-3</v>
      </c>
      <c r="L252" s="97">
        <v>2.2629999999999999</v>
      </c>
      <c r="M252" s="97">
        <v>38394.027000000002</v>
      </c>
      <c r="N252" s="97">
        <v>646043.21200000006</v>
      </c>
      <c r="O252" t="s">
        <v>876</v>
      </c>
      <c r="P252" t="s">
        <v>1336</v>
      </c>
      <c r="Q252" t="s">
        <v>1336</v>
      </c>
      <c r="R252" t="s">
        <v>1072</v>
      </c>
      <c r="S252" t="s">
        <v>510</v>
      </c>
      <c r="T252" t="s">
        <v>475</v>
      </c>
      <c r="W252" t="s">
        <v>499</v>
      </c>
      <c r="Z252" s="22">
        <v>38.017099999999999</v>
      </c>
      <c r="AA252" s="22">
        <v>-121.7651</v>
      </c>
    </row>
    <row r="253" spans="1:27" x14ac:dyDescent="0.25">
      <c r="A253" s="22" t="s">
        <v>518</v>
      </c>
      <c r="B253" t="s">
        <v>924</v>
      </c>
      <c r="C253" s="22">
        <v>56471</v>
      </c>
      <c r="D253" s="22" t="s">
        <v>1075</v>
      </c>
      <c r="E253" s="22">
        <v>2018</v>
      </c>
      <c r="F253" s="97">
        <v>534.24</v>
      </c>
      <c r="G253" s="97">
        <v>12</v>
      </c>
      <c r="H253" s="97">
        <v>24908.66</v>
      </c>
      <c r="I253" s="97">
        <v>7.1999999999999995E-2</v>
      </c>
      <c r="J253" s="104">
        <f t="shared" si="3"/>
        <v>5.9901547314372781E-4</v>
      </c>
      <c r="K253" s="104">
        <v>1.8700000000000001E-2</v>
      </c>
      <c r="L253" s="97">
        <v>1.385</v>
      </c>
      <c r="M253" s="97">
        <v>14287.205</v>
      </c>
      <c r="N253" s="97">
        <v>240394.45800000001</v>
      </c>
      <c r="O253" t="s">
        <v>899</v>
      </c>
      <c r="P253" t="s">
        <v>1331</v>
      </c>
      <c r="Q253" t="s">
        <v>1331</v>
      </c>
      <c r="R253" t="s">
        <v>1072</v>
      </c>
      <c r="S253" t="s">
        <v>510</v>
      </c>
      <c r="T253" t="s">
        <v>475</v>
      </c>
      <c r="W253" t="s">
        <v>499</v>
      </c>
      <c r="Z253" s="22">
        <v>34.205399999999997</v>
      </c>
      <c r="AA253" s="22">
        <v>-119.2478</v>
      </c>
    </row>
    <row r="254" spans="1:27" x14ac:dyDescent="0.25">
      <c r="A254" s="22" t="s">
        <v>518</v>
      </c>
      <c r="B254" t="s">
        <v>923</v>
      </c>
      <c r="C254" s="22">
        <v>50612</v>
      </c>
      <c r="D254" s="22" t="s">
        <v>516</v>
      </c>
      <c r="E254" s="22">
        <v>2018</v>
      </c>
      <c r="F254" s="97">
        <v>504.5</v>
      </c>
      <c r="G254" s="97">
        <v>9</v>
      </c>
      <c r="H254" s="97">
        <v>19254.25</v>
      </c>
      <c r="I254" s="97">
        <v>5.3999999999999999E-2</v>
      </c>
      <c r="J254" s="104">
        <f t="shared" si="3"/>
        <v>5.9971347023088969E-4</v>
      </c>
      <c r="K254" s="104">
        <v>1.7150000000000001</v>
      </c>
      <c r="L254" s="97">
        <v>154.42400000000001</v>
      </c>
      <c r="M254" s="97">
        <v>10702.525</v>
      </c>
      <c r="N254" s="97">
        <v>180086</v>
      </c>
      <c r="O254" t="s">
        <v>515</v>
      </c>
      <c r="P254" t="s">
        <v>514</v>
      </c>
      <c r="Q254" t="s">
        <v>513</v>
      </c>
      <c r="R254" t="s">
        <v>1072</v>
      </c>
      <c r="S254" t="s">
        <v>510</v>
      </c>
      <c r="T254" t="s">
        <v>475</v>
      </c>
      <c r="W254" t="s">
        <v>509</v>
      </c>
      <c r="Z254" s="22">
        <v>35.319499999999998</v>
      </c>
      <c r="AA254" s="22">
        <v>-119.66200000000001</v>
      </c>
    </row>
    <row r="255" spans="1:27" x14ac:dyDescent="0.25">
      <c r="A255" s="22" t="s">
        <v>518</v>
      </c>
      <c r="B255" t="s">
        <v>920</v>
      </c>
      <c r="C255" s="22">
        <v>55393</v>
      </c>
      <c r="D255" s="22">
        <v>1</v>
      </c>
      <c r="E255" s="22">
        <v>2018</v>
      </c>
      <c r="F255" s="97">
        <v>4408.7</v>
      </c>
      <c r="G255" s="97">
        <v>12</v>
      </c>
      <c r="H255" s="97">
        <v>1075538.81</v>
      </c>
      <c r="I255" s="97">
        <v>2.2839999999999998</v>
      </c>
      <c r="J255" s="104">
        <f t="shared" si="3"/>
        <v>6.0004956409399413E-4</v>
      </c>
      <c r="K255" s="104">
        <v>8.6999999999999994E-3</v>
      </c>
      <c r="L255" s="97">
        <v>28.274000000000001</v>
      </c>
      <c r="M255" s="97">
        <v>452406.15299999999</v>
      </c>
      <c r="N255" s="97">
        <v>7612704.4720000001</v>
      </c>
      <c r="O255" t="s">
        <v>921</v>
      </c>
      <c r="P255" t="s">
        <v>1335</v>
      </c>
      <c r="Q255" t="s">
        <v>1335</v>
      </c>
      <c r="R255" t="s">
        <v>1072</v>
      </c>
      <c r="S255" t="s">
        <v>476</v>
      </c>
      <c r="T255" t="s">
        <v>475</v>
      </c>
      <c r="W255" t="s">
        <v>499</v>
      </c>
      <c r="Z255" s="22">
        <v>37.216900000000003</v>
      </c>
      <c r="AA255" s="22">
        <v>-121.7439</v>
      </c>
    </row>
    <row r="256" spans="1:27" x14ac:dyDescent="0.25">
      <c r="A256" s="22" t="s">
        <v>518</v>
      </c>
      <c r="B256" t="s">
        <v>920</v>
      </c>
      <c r="C256" s="22">
        <v>55393</v>
      </c>
      <c r="D256" s="22">
        <v>2</v>
      </c>
      <c r="E256" s="22">
        <v>2018</v>
      </c>
      <c r="F256" s="97">
        <v>4407.24</v>
      </c>
      <c r="G256" s="97">
        <v>12</v>
      </c>
      <c r="H256" s="97">
        <v>1074282.08</v>
      </c>
      <c r="I256" s="97">
        <v>2.2970000000000002</v>
      </c>
      <c r="J256" s="104">
        <f t="shared" si="3"/>
        <v>6.001242664542719E-4</v>
      </c>
      <c r="K256" s="104">
        <v>8.8000000000000005E-3</v>
      </c>
      <c r="L256" s="97">
        <v>28.663</v>
      </c>
      <c r="M256" s="97">
        <v>454925.73800000001</v>
      </c>
      <c r="N256" s="97">
        <v>7655081.2170000002</v>
      </c>
      <c r="O256" t="s">
        <v>921</v>
      </c>
      <c r="P256" t="s">
        <v>1335</v>
      </c>
      <c r="Q256" t="s">
        <v>1335</v>
      </c>
      <c r="R256" t="s">
        <v>1072</v>
      </c>
      <c r="S256" t="s">
        <v>476</v>
      </c>
      <c r="T256" t="s">
        <v>475</v>
      </c>
      <c r="W256" t="s">
        <v>499</v>
      </c>
      <c r="Z256" s="22">
        <v>37.216900000000003</v>
      </c>
      <c r="AA256" s="22">
        <v>-121.7439</v>
      </c>
    </row>
    <row r="257" spans="1:27" x14ac:dyDescent="0.25">
      <c r="A257" s="22" t="s">
        <v>518</v>
      </c>
      <c r="B257" t="s">
        <v>919</v>
      </c>
      <c r="C257" s="22">
        <v>56639</v>
      </c>
      <c r="D257" s="22">
        <v>1</v>
      </c>
      <c r="E257" s="22">
        <v>2018</v>
      </c>
      <c r="F257" s="97">
        <v>493.07</v>
      </c>
      <c r="G257" s="97">
        <v>12</v>
      </c>
      <c r="H257" s="97">
        <v>23433.72</v>
      </c>
      <c r="I257" s="97">
        <v>7.8E-2</v>
      </c>
      <c r="J257" s="104">
        <f t="shared" si="3"/>
        <v>5.9742118778522292E-4</v>
      </c>
      <c r="K257" s="104">
        <v>2.4500000000000001E-2</v>
      </c>
      <c r="L257" s="97">
        <v>2.524</v>
      </c>
      <c r="M257" s="97">
        <v>15518.548000000001</v>
      </c>
      <c r="N257" s="97">
        <v>261122.30900000001</v>
      </c>
      <c r="O257" t="s">
        <v>895</v>
      </c>
      <c r="P257" t="s">
        <v>1334</v>
      </c>
      <c r="Q257" t="s">
        <v>1334</v>
      </c>
      <c r="R257" t="s">
        <v>1072</v>
      </c>
      <c r="S257" t="s">
        <v>510</v>
      </c>
      <c r="T257" t="s">
        <v>475</v>
      </c>
      <c r="W257" t="s">
        <v>1295</v>
      </c>
      <c r="Z257" s="22">
        <v>36.654000000000003</v>
      </c>
      <c r="AA257" s="22">
        <v>-120.5797</v>
      </c>
    </row>
    <row r="258" spans="1:27" x14ac:dyDescent="0.25">
      <c r="A258" s="22" t="s">
        <v>518</v>
      </c>
      <c r="B258" t="s">
        <v>919</v>
      </c>
      <c r="C258" s="22">
        <v>56639</v>
      </c>
      <c r="D258" s="22">
        <v>2</v>
      </c>
      <c r="E258" s="22">
        <v>2018</v>
      </c>
      <c r="F258" s="97">
        <v>560.30999999999995</v>
      </c>
      <c r="G258" s="97">
        <v>12</v>
      </c>
      <c r="H258" s="97">
        <v>26680.13</v>
      </c>
      <c r="I258" s="97">
        <v>0.09</v>
      </c>
      <c r="J258" s="104">
        <f t="shared" ref="J258:J321" si="4">+I258*2000/N258</f>
        <v>6.0193764933195255E-4</v>
      </c>
      <c r="K258" s="104">
        <v>2.3199999999999998E-2</v>
      </c>
      <c r="L258" s="97">
        <v>2.714</v>
      </c>
      <c r="M258" s="97">
        <v>17770.532999999999</v>
      </c>
      <c r="N258" s="97">
        <v>299034.29399999999</v>
      </c>
      <c r="O258" t="s">
        <v>895</v>
      </c>
      <c r="P258" t="s">
        <v>1334</v>
      </c>
      <c r="Q258" t="s">
        <v>1334</v>
      </c>
      <c r="R258" t="s">
        <v>1072</v>
      </c>
      <c r="S258" t="s">
        <v>510</v>
      </c>
      <c r="T258" t="s">
        <v>475</v>
      </c>
      <c r="W258" t="s">
        <v>1295</v>
      </c>
      <c r="Z258" s="22">
        <v>36.654000000000003</v>
      </c>
      <c r="AA258" s="22">
        <v>-120.5797</v>
      </c>
    </row>
    <row r="259" spans="1:27" x14ac:dyDescent="0.25">
      <c r="A259" s="22" t="s">
        <v>518</v>
      </c>
      <c r="B259" t="s">
        <v>914</v>
      </c>
      <c r="C259" s="22">
        <v>56473</v>
      </c>
      <c r="D259" s="22" t="s">
        <v>1075</v>
      </c>
      <c r="E259" s="22">
        <v>2018</v>
      </c>
      <c r="F259" s="97">
        <v>565.4</v>
      </c>
      <c r="G259" s="97">
        <v>12</v>
      </c>
      <c r="H259" s="97">
        <v>24979.11</v>
      </c>
      <c r="I259" s="97">
        <v>7.2999999999999995E-2</v>
      </c>
      <c r="J259" s="104">
        <f t="shared" si="4"/>
        <v>5.9755691719404137E-4</v>
      </c>
      <c r="K259" s="104">
        <v>2.5000000000000001E-2</v>
      </c>
      <c r="L259" s="97">
        <v>1.7749999999999999</v>
      </c>
      <c r="M259" s="97">
        <v>14519.883</v>
      </c>
      <c r="N259" s="97">
        <v>244328.19</v>
      </c>
      <c r="O259" t="s">
        <v>911</v>
      </c>
      <c r="P259" t="s">
        <v>1331</v>
      </c>
      <c r="Q259" t="s">
        <v>1331</v>
      </c>
      <c r="R259" t="s">
        <v>1072</v>
      </c>
      <c r="S259" t="s">
        <v>510</v>
      </c>
      <c r="T259" t="s">
        <v>475</v>
      </c>
      <c r="W259" t="s">
        <v>508</v>
      </c>
      <c r="Z259" s="22">
        <v>34.005400000000002</v>
      </c>
      <c r="AA259" s="22">
        <v>-117.5604</v>
      </c>
    </row>
    <row r="260" spans="1:27" x14ac:dyDescent="0.25">
      <c r="A260" s="22" t="s">
        <v>518</v>
      </c>
      <c r="B260" t="s">
        <v>913</v>
      </c>
      <c r="C260" s="22">
        <v>56232</v>
      </c>
      <c r="D260" s="22">
        <v>1</v>
      </c>
      <c r="E260" s="22">
        <v>2018</v>
      </c>
      <c r="F260" s="97">
        <v>1052.53</v>
      </c>
      <c r="G260" s="97">
        <v>12</v>
      </c>
      <c r="H260" s="97">
        <v>45662.14</v>
      </c>
      <c r="I260" s="97">
        <v>0.13400000000000001</v>
      </c>
      <c r="J260" s="104">
        <f t="shared" si="4"/>
        <v>6.0069681547845436E-4</v>
      </c>
      <c r="K260" s="104">
        <v>3.61E-2</v>
      </c>
      <c r="L260" s="97">
        <v>4.4630000000000001</v>
      </c>
      <c r="M260" s="97">
        <v>26513.335999999999</v>
      </c>
      <c r="N260" s="97">
        <v>446148.52799999999</v>
      </c>
      <c r="O260" t="s">
        <v>892</v>
      </c>
      <c r="P260" t="s">
        <v>1169</v>
      </c>
      <c r="Q260" t="s">
        <v>1169</v>
      </c>
      <c r="R260" t="s">
        <v>1072</v>
      </c>
      <c r="S260" t="s">
        <v>510</v>
      </c>
      <c r="T260" t="s">
        <v>475</v>
      </c>
      <c r="W260" t="s">
        <v>1098</v>
      </c>
      <c r="Z260" s="22">
        <v>32.876899999999999</v>
      </c>
      <c r="AA260" s="22">
        <v>-117.1664</v>
      </c>
    </row>
    <row r="261" spans="1:27" x14ac:dyDescent="0.25">
      <c r="A261" s="22" t="s">
        <v>518</v>
      </c>
      <c r="B261" t="s">
        <v>913</v>
      </c>
      <c r="C261" s="22">
        <v>56232</v>
      </c>
      <c r="D261" s="22">
        <v>2</v>
      </c>
      <c r="E261" s="22">
        <v>2018</v>
      </c>
      <c r="F261" s="97">
        <v>1167.8499999999999</v>
      </c>
      <c r="G261" s="97">
        <v>12</v>
      </c>
      <c r="H261" s="97">
        <v>49208.08</v>
      </c>
      <c r="I261" s="97">
        <v>0.14599999999999999</v>
      </c>
      <c r="J261" s="104">
        <f t="shared" si="4"/>
        <v>5.9914918394660273E-4</v>
      </c>
      <c r="K261" s="104">
        <v>3.1699999999999999E-2</v>
      </c>
      <c r="L261" s="97">
        <v>4.3840000000000003</v>
      </c>
      <c r="M261" s="97">
        <v>28964.594000000001</v>
      </c>
      <c r="N261" s="97">
        <v>487357.75300000003</v>
      </c>
      <c r="O261" t="s">
        <v>892</v>
      </c>
      <c r="P261" t="s">
        <v>1169</v>
      </c>
      <c r="Q261" t="s">
        <v>1169</v>
      </c>
      <c r="R261" t="s">
        <v>1072</v>
      </c>
      <c r="S261" t="s">
        <v>510</v>
      </c>
      <c r="T261" t="s">
        <v>475</v>
      </c>
      <c r="W261" t="s">
        <v>1098</v>
      </c>
      <c r="Z261" s="22">
        <v>32.876899999999999</v>
      </c>
      <c r="AA261" s="22">
        <v>-117.1664</v>
      </c>
    </row>
    <row r="262" spans="1:27" x14ac:dyDescent="0.25">
      <c r="A262" s="22" t="s">
        <v>518</v>
      </c>
      <c r="B262" t="s">
        <v>912</v>
      </c>
      <c r="C262" s="22">
        <v>260</v>
      </c>
      <c r="D262" s="22" t="s">
        <v>1247</v>
      </c>
      <c r="E262" s="22">
        <v>2018</v>
      </c>
      <c r="F262" s="97">
        <v>4459.16</v>
      </c>
      <c r="G262" s="97">
        <v>12</v>
      </c>
      <c r="H262" s="97">
        <v>1051813.28</v>
      </c>
      <c r="I262" s="97">
        <v>2.2469999999999999</v>
      </c>
      <c r="J262" s="104">
        <f t="shared" si="4"/>
        <v>6.0002773217625609E-4</v>
      </c>
      <c r="K262" s="104">
        <v>1.4200000000000001E-2</v>
      </c>
      <c r="L262" s="97">
        <v>30.756</v>
      </c>
      <c r="M262" s="97">
        <v>422484.397</v>
      </c>
      <c r="N262" s="97">
        <v>7489653.8260000004</v>
      </c>
      <c r="O262" t="s">
        <v>867</v>
      </c>
      <c r="P262" t="s">
        <v>1332</v>
      </c>
      <c r="Q262" t="s">
        <v>1332</v>
      </c>
      <c r="R262" t="s">
        <v>1072</v>
      </c>
      <c r="S262" t="s">
        <v>476</v>
      </c>
      <c r="T262" t="s">
        <v>475</v>
      </c>
      <c r="W262" t="s">
        <v>499</v>
      </c>
      <c r="Z262" s="22">
        <v>36.804200000000002</v>
      </c>
      <c r="AA262" s="22">
        <v>-121.7775</v>
      </c>
    </row>
    <row r="263" spans="1:27" x14ac:dyDescent="0.25">
      <c r="A263" s="22" t="s">
        <v>518</v>
      </c>
      <c r="B263" t="s">
        <v>912</v>
      </c>
      <c r="C263" s="22">
        <v>260</v>
      </c>
      <c r="D263" s="22" t="s">
        <v>1142</v>
      </c>
      <c r="E263" s="22">
        <v>2018</v>
      </c>
      <c r="F263" s="97">
        <v>4726.25</v>
      </c>
      <c r="G263" s="97">
        <v>12</v>
      </c>
      <c r="H263" s="97">
        <v>1121081.79</v>
      </c>
      <c r="I263" s="97">
        <v>2.379</v>
      </c>
      <c r="J263" s="104">
        <f t="shared" si="4"/>
        <v>6.0006247407054286E-4</v>
      </c>
      <c r="K263" s="104">
        <v>1.2E-2</v>
      </c>
      <c r="L263" s="97">
        <v>31.329000000000001</v>
      </c>
      <c r="M263" s="97">
        <v>447256.10800000001</v>
      </c>
      <c r="N263" s="97">
        <v>7929174.3870000001</v>
      </c>
      <c r="O263" t="s">
        <v>867</v>
      </c>
      <c r="P263" t="s">
        <v>1332</v>
      </c>
      <c r="Q263" t="s">
        <v>1332</v>
      </c>
      <c r="R263" t="s">
        <v>1072</v>
      </c>
      <c r="S263" t="s">
        <v>476</v>
      </c>
      <c r="T263" t="s">
        <v>475</v>
      </c>
      <c r="W263" t="s">
        <v>499</v>
      </c>
      <c r="Z263" s="22">
        <v>36.804200000000002</v>
      </c>
      <c r="AA263" s="22">
        <v>-121.7775</v>
      </c>
    </row>
    <row r="264" spans="1:27" x14ac:dyDescent="0.25">
      <c r="A264" s="22" t="s">
        <v>518</v>
      </c>
      <c r="B264" t="s">
        <v>912</v>
      </c>
      <c r="C264" s="22">
        <v>260</v>
      </c>
      <c r="D264" s="22" t="s">
        <v>1245</v>
      </c>
      <c r="E264" s="22">
        <v>2018</v>
      </c>
      <c r="F264" s="97">
        <v>4871.1099999999997</v>
      </c>
      <c r="G264" s="97">
        <v>12</v>
      </c>
      <c r="H264" s="97">
        <v>1121739.6299999999</v>
      </c>
      <c r="I264" s="97">
        <v>2.4039999999999999</v>
      </c>
      <c r="J264" s="104">
        <f t="shared" si="4"/>
        <v>6.0002645437765316E-4</v>
      </c>
      <c r="K264" s="104">
        <v>1.4200000000000001E-2</v>
      </c>
      <c r="L264" s="97">
        <v>34.186999999999998</v>
      </c>
      <c r="M264" s="97">
        <v>452787.114</v>
      </c>
      <c r="N264" s="97">
        <v>8012980.0360000003</v>
      </c>
      <c r="O264" t="s">
        <v>867</v>
      </c>
      <c r="P264" t="s">
        <v>1332</v>
      </c>
      <c r="Q264" t="s">
        <v>1332</v>
      </c>
      <c r="R264" t="s">
        <v>1072</v>
      </c>
      <c r="S264" t="s">
        <v>476</v>
      </c>
      <c r="T264" t="s">
        <v>475</v>
      </c>
      <c r="W264" t="s">
        <v>499</v>
      </c>
      <c r="Z264" s="22">
        <v>36.804200000000002</v>
      </c>
      <c r="AA264" s="22">
        <v>-121.7775</v>
      </c>
    </row>
    <row r="265" spans="1:27" x14ac:dyDescent="0.25">
      <c r="A265" s="22" t="s">
        <v>518</v>
      </c>
      <c r="B265" t="s">
        <v>912</v>
      </c>
      <c r="C265" s="22">
        <v>260</v>
      </c>
      <c r="D265" s="22" t="s">
        <v>1333</v>
      </c>
      <c r="E265" s="22">
        <v>2018</v>
      </c>
      <c r="F265" s="97">
        <v>4238.13</v>
      </c>
      <c r="G265" s="97">
        <v>12</v>
      </c>
      <c r="H265" s="97">
        <v>986315.18</v>
      </c>
      <c r="I265" s="97">
        <v>2.0870000000000002</v>
      </c>
      <c r="J265" s="104">
        <f t="shared" si="4"/>
        <v>6.0008798491760084E-4</v>
      </c>
      <c r="K265" s="104">
        <v>1.6E-2</v>
      </c>
      <c r="L265" s="97">
        <v>30.056000000000001</v>
      </c>
      <c r="M265" s="97">
        <v>392989.26299999998</v>
      </c>
      <c r="N265" s="97">
        <v>6955646.6799999997</v>
      </c>
      <c r="O265" t="s">
        <v>867</v>
      </c>
      <c r="P265" t="s">
        <v>1332</v>
      </c>
      <c r="Q265" t="s">
        <v>1332</v>
      </c>
      <c r="R265" t="s">
        <v>1072</v>
      </c>
      <c r="S265" t="s">
        <v>476</v>
      </c>
      <c r="T265" t="s">
        <v>475</v>
      </c>
      <c r="W265" t="s">
        <v>499</v>
      </c>
      <c r="Z265" s="22">
        <v>36.804200000000002</v>
      </c>
      <c r="AA265" s="22">
        <v>-121.7775</v>
      </c>
    </row>
    <row r="266" spans="1:27" x14ac:dyDescent="0.25">
      <c r="A266" s="22" t="s">
        <v>518</v>
      </c>
      <c r="B266" t="s">
        <v>910</v>
      </c>
      <c r="C266" s="22">
        <v>358</v>
      </c>
      <c r="D266" s="105">
        <v>43525</v>
      </c>
      <c r="E266" s="22">
        <v>2018</v>
      </c>
      <c r="F266" s="97">
        <v>2851.74</v>
      </c>
      <c r="G266" s="97">
        <v>12</v>
      </c>
      <c r="H266" s="97">
        <v>510371.48</v>
      </c>
      <c r="I266" s="97">
        <v>1.143</v>
      </c>
      <c r="J266" s="104">
        <f t="shared" si="4"/>
        <v>6.0007986212457984E-4</v>
      </c>
      <c r="K266" s="104">
        <v>1.8599999999999998E-2</v>
      </c>
      <c r="L266" s="97">
        <v>17.213000000000001</v>
      </c>
      <c r="M266" s="97">
        <v>226391.03099999999</v>
      </c>
      <c r="N266" s="97">
        <v>3809492.943</v>
      </c>
      <c r="O266" t="s">
        <v>911</v>
      </c>
      <c r="P266" t="s">
        <v>1331</v>
      </c>
      <c r="Q266" t="s">
        <v>1331</v>
      </c>
      <c r="R266" t="s">
        <v>1072</v>
      </c>
      <c r="S266" t="s">
        <v>476</v>
      </c>
      <c r="T266" t="s">
        <v>475</v>
      </c>
      <c r="Z266" s="22">
        <v>34.083599999999997</v>
      </c>
      <c r="AA266" s="22">
        <v>-117.24079999999999</v>
      </c>
    </row>
    <row r="267" spans="1:27" x14ac:dyDescent="0.25">
      <c r="A267" s="22" t="s">
        <v>518</v>
      </c>
      <c r="B267" t="s">
        <v>910</v>
      </c>
      <c r="C267" s="22">
        <v>358</v>
      </c>
      <c r="D267" s="105">
        <v>43526</v>
      </c>
      <c r="E267" s="22">
        <v>2018</v>
      </c>
      <c r="F267" s="97">
        <v>2037.15</v>
      </c>
      <c r="G267" s="97">
        <v>12</v>
      </c>
      <c r="H267" s="97">
        <v>376647.78</v>
      </c>
      <c r="I267" s="97">
        <v>0.82899999999999996</v>
      </c>
      <c r="J267" s="104">
        <f t="shared" si="4"/>
        <v>5.9987599506705538E-4</v>
      </c>
      <c r="K267" s="104">
        <v>4.2799999999999998E-2</v>
      </c>
      <c r="L267" s="97">
        <v>45.78</v>
      </c>
      <c r="M267" s="97">
        <v>164253.492</v>
      </c>
      <c r="N267" s="97">
        <v>2763904.5630000001</v>
      </c>
      <c r="O267" t="s">
        <v>911</v>
      </c>
      <c r="P267" t="s">
        <v>1331</v>
      </c>
      <c r="Q267" t="s">
        <v>1331</v>
      </c>
      <c r="R267" t="s">
        <v>1072</v>
      </c>
      <c r="S267" t="s">
        <v>476</v>
      </c>
      <c r="T267" t="s">
        <v>475</v>
      </c>
      <c r="Z267" s="22">
        <v>34.083599999999997</v>
      </c>
      <c r="AA267" s="22">
        <v>-117.24079999999999</v>
      </c>
    </row>
    <row r="268" spans="1:27" x14ac:dyDescent="0.25">
      <c r="A268" s="22" t="s">
        <v>518</v>
      </c>
      <c r="B268" t="s">
        <v>910</v>
      </c>
      <c r="C268" s="22">
        <v>358</v>
      </c>
      <c r="D268" s="105">
        <v>43556</v>
      </c>
      <c r="E268" s="22">
        <v>2018</v>
      </c>
      <c r="F268" s="97">
        <v>3499.32</v>
      </c>
      <c r="G268" s="97">
        <v>12</v>
      </c>
      <c r="H268" s="97">
        <v>656308.32999999996</v>
      </c>
      <c r="I268" s="97">
        <v>1.4259999999999999</v>
      </c>
      <c r="J268" s="104">
        <f t="shared" si="4"/>
        <v>6.0002828813587883E-4</v>
      </c>
      <c r="K268" s="104">
        <v>1.55E-2</v>
      </c>
      <c r="L268" s="97">
        <v>18.096</v>
      </c>
      <c r="M268" s="97">
        <v>282470.93199999997</v>
      </c>
      <c r="N268" s="97">
        <v>4753109.2390000001</v>
      </c>
      <c r="O268" t="s">
        <v>911</v>
      </c>
      <c r="P268" t="s">
        <v>1331</v>
      </c>
      <c r="Q268" t="s">
        <v>1331</v>
      </c>
      <c r="R268" t="s">
        <v>1072</v>
      </c>
      <c r="S268" t="s">
        <v>476</v>
      </c>
      <c r="T268" t="s">
        <v>475</v>
      </c>
      <c r="Z268" s="22">
        <v>34.083599999999997</v>
      </c>
      <c r="AA268" s="22">
        <v>-117.24079999999999</v>
      </c>
    </row>
    <row r="269" spans="1:27" x14ac:dyDescent="0.25">
      <c r="A269" s="22" t="s">
        <v>518</v>
      </c>
      <c r="B269" t="s">
        <v>910</v>
      </c>
      <c r="C269" s="22">
        <v>358</v>
      </c>
      <c r="D269" s="105">
        <v>43557</v>
      </c>
      <c r="E269" s="22">
        <v>2018</v>
      </c>
      <c r="F269" s="97">
        <v>2806.4</v>
      </c>
      <c r="G269" s="97">
        <v>12</v>
      </c>
      <c r="H269" s="97">
        <v>542854.43000000005</v>
      </c>
      <c r="I269" s="97">
        <v>1.165</v>
      </c>
      <c r="J269" s="104">
        <f t="shared" si="4"/>
        <v>6.00024191636297E-4</v>
      </c>
      <c r="K269" s="104">
        <v>1.6299999999999999E-2</v>
      </c>
      <c r="L269" s="97">
        <v>15.227</v>
      </c>
      <c r="M269" s="97">
        <v>230771.06299999999</v>
      </c>
      <c r="N269" s="97">
        <v>3883176.7659999998</v>
      </c>
      <c r="O269" t="s">
        <v>911</v>
      </c>
      <c r="P269" t="s">
        <v>1331</v>
      </c>
      <c r="Q269" t="s">
        <v>1331</v>
      </c>
      <c r="R269" t="s">
        <v>1072</v>
      </c>
      <c r="S269" t="s">
        <v>476</v>
      </c>
      <c r="T269" t="s">
        <v>475</v>
      </c>
      <c r="Z269" s="22">
        <v>34.083599999999997</v>
      </c>
      <c r="AA269" s="22">
        <v>-117.24079999999999</v>
      </c>
    </row>
    <row r="270" spans="1:27" x14ac:dyDescent="0.25">
      <c r="A270" s="22" t="s">
        <v>518</v>
      </c>
      <c r="B270" t="s">
        <v>909</v>
      </c>
      <c r="C270" s="22">
        <v>7449</v>
      </c>
      <c r="D270" s="22" t="s">
        <v>1330</v>
      </c>
      <c r="E270" s="22">
        <v>2018</v>
      </c>
      <c r="F270" s="97">
        <v>287.61</v>
      </c>
      <c r="G270" s="97">
        <v>12</v>
      </c>
      <c r="H270" s="97">
        <v>12631.26</v>
      </c>
      <c r="I270" s="97">
        <v>3.1E-2</v>
      </c>
      <c r="J270" s="104">
        <f t="shared" si="4"/>
        <v>6.0754382066592063E-4</v>
      </c>
      <c r="K270" s="104">
        <v>3.15E-2</v>
      </c>
      <c r="L270" s="97">
        <v>0.91300000000000003</v>
      </c>
      <c r="M270" s="97">
        <v>6065.3149999999996</v>
      </c>
      <c r="N270" s="97">
        <v>102050.25199999999</v>
      </c>
      <c r="O270" t="s">
        <v>852</v>
      </c>
      <c r="P270" t="s">
        <v>1329</v>
      </c>
      <c r="Q270" t="s">
        <v>1329</v>
      </c>
      <c r="R270" t="s">
        <v>1072</v>
      </c>
      <c r="S270" t="s">
        <v>510</v>
      </c>
      <c r="T270" t="s">
        <v>475</v>
      </c>
      <c r="W270" t="s">
        <v>509</v>
      </c>
      <c r="Z270" s="22">
        <v>38.088000000000001</v>
      </c>
      <c r="AA270" s="22">
        <v>-121.3871</v>
      </c>
    </row>
    <row r="271" spans="1:27" x14ac:dyDescent="0.25">
      <c r="A271" s="22" t="s">
        <v>518</v>
      </c>
      <c r="B271" t="s">
        <v>903</v>
      </c>
      <c r="C271" s="22">
        <v>56569</v>
      </c>
      <c r="D271" s="22">
        <v>1</v>
      </c>
      <c r="E271" s="22">
        <v>2018</v>
      </c>
      <c r="F271" s="97">
        <v>1163.94</v>
      </c>
      <c r="G271" s="97">
        <v>12</v>
      </c>
      <c r="H271" s="97">
        <v>49481.45</v>
      </c>
      <c r="I271" s="97">
        <v>0.13800000000000001</v>
      </c>
      <c r="J271" s="104">
        <f t="shared" si="4"/>
        <v>6.0224543150526224E-4</v>
      </c>
      <c r="K271" s="104">
        <v>9.1999999999999998E-3</v>
      </c>
      <c r="L271" s="97">
        <v>1.363</v>
      </c>
      <c r="M271" s="97">
        <v>27234.932000000001</v>
      </c>
      <c r="N271" s="97">
        <v>458284.92099999997</v>
      </c>
      <c r="O271" t="s">
        <v>904</v>
      </c>
      <c r="P271" t="s">
        <v>1328</v>
      </c>
      <c r="Q271" t="s">
        <v>1328</v>
      </c>
      <c r="R271" t="s">
        <v>1072</v>
      </c>
      <c r="S271" t="s">
        <v>510</v>
      </c>
      <c r="T271" t="s">
        <v>475</v>
      </c>
      <c r="W271" t="s">
        <v>499</v>
      </c>
      <c r="Z271" s="22">
        <v>33.243200000000002</v>
      </c>
      <c r="AA271" s="22">
        <v>-115.498</v>
      </c>
    </row>
    <row r="272" spans="1:27" x14ac:dyDescent="0.25">
      <c r="A272" s="22" t="s">
        <v>518</v>
      </c>
      <c r="B272" t="s">
        <v>903</v>
      </c>
      <c r="C272" s="22">
        <v>56569</v>
      </c>
      <c r="D272" s="22">
        <v>2</v>
      </c>
      <c r="E272" s="22">
        <v>2018</v>
      </c>
      <c r="F272" s="97">
        <v>535.04</v>
      </c>
      <c r="G272" s="97">
        <v>12</v>
      </c>
      <c r="H272" s="97">
        <v>21109.02</v>
      </c>
      <c r="I272" s="97">
        <v>6.0999999999999999E-2</v>
      </c>
      <c r="J272" s="104">
        <f t="shared" si="4"/>
        <v>6.0068376127964704E-4</v>
      </c>
      <c r="K272" s="104">
        <v>1.38E-2</v>
      </c>
      <c r="L272" s="97">
        <v>0.83499999999999996</v>
      </c>
      <c r="M272" s="97">
        <v>12069.578</v>
      </c>
      <c r="N272" s="97">
        <v>203101.878</v>
      </c>
      <c r="O272" t="s">
        <v>904</v>
      </c>
      <c r="P272" t="s">
        <v>1328</v>
      </c>
      <c r="Q272" t="s">
        <v>1328</v>
      </c>
      <c r="R272" t="s">
        <v>1072</v>
      </c>
      <c r="S272" t="s">
        <v>510</v>
      </c>
      <c r="T272" t="s">
        <v>475</v>
      </c>
      <c r="W272" t="s">
        <v>499</v>
      </c>
      <c r="Z272" s="22">
        <v>33.243200000000002</v>
      </c>
      <c r="AA272" s="22">
        <v>-115.498</v>
      </c>
    </row>
    <row r="273" spans="1:27" x14ac:dyDescent="0.25">
      <c r="A273" s="22" t="s">
        <v>518</v>
      </c>
      <c r="B273" t="s">
        <v>901</v>
      </c>
      <c r="C273" s="22">
        <v>6013</v>
      </c>
      <c r="D273" s="22">
        <v>1</v>
      </c>
      <c r="E273" s="22">
        <v>2018</v>
      </c>
      <c r="F273" s="97">
        <v>0</v>
      </c>
      <c r="G273" s="97">
        <v>12</v>
      </c>
      <c r="J273" s="104" t="e">
        <f t="shared" si="4"/>
        <v>#DIV/0!</v>
      </c>
      <c r="O273" t="s">
        <v>846</v>
      </c>
      <c r="P273" t="s">
        <v>1327</v>
      </c>
      <c r="Q273" t="s">
        <v>1327</v>
      </c>
      <c r="R273" t="s">
        <v>1072</v>
      </c>
      <c r="S273" t="s">
        <v>482</v>
      </c>
      <c r="T273" t="s">
        <v>475</v>
      </c>
      <c r="W273" t="s">
        <v>638</v>
      </c>
      <c r="Z273" s="22">
        <v>34.177500000000002</v>
      </c>
      <c r="AA273" s="22">
        <v>-118.3147</v>
      </c>
    </row>
    <row r="274" spans="1:27" x14ac:dyDescent="0.25">
      <c r="A274" s="22" t="s">
        <v>518</v>
      </c>
      <c r="B274" t="s">
        <v>901</v>
      </c>
      <c r="C274" s="22">
        <v>6013</v>
      </c>
      <c r="D274" s="22">
        <v>2</v>
      </c>
      <c r="E274" s="22">
        <v>2018</v>
      </c>
      <c r="F274" s="97">
        <v>0</v>
      </c>
      <c r="G274" s="97">
        <v>12</v>
      </c>
      <c r="J274" s="104" t="e">
        <f t="shared" si="4"/>
        <v>#DIV/0!</v>
      </c>
      <c r="O274" t="s">
        <v>846</v>
      </c>
      <c r="P274" t="s">
        <v>1327</v>
      </c>
      <c r="Q274" t="s">
        <v>1327</v>
      </c>
      <c r="R274" t="s">
        <v>1072</v>
      </c>
      <c r="S274" t="s">
        <v>482</v>
      </c>
      <c r="T274" t="s">
        <v>475</v>
      </c>
      <c r="W274" t="s">
        <v>1326</v>
      </c>
      <c r="Z274" s="22">
        <v>34.177500000000002</v>
      </c>
      <c r="AA274" s="22">
        <v>-118.3147</v>
      </c>
    </row>
    <row r="275" spans="1:27" x14ac:dyDescent="0.25">
      <c r="A275" s="22" t="s">
        <v>518</v>
      </c>
      <c r="B275" t="s">
        <v>900</v>
      </c>
      <c r="C275" s="22">
        <v>56914</v>
      </c>
      <c r="D275" s="22" t="s">
        <v>1091</v>
      </c>
      <c r="E275" s="22">
        <v>2018</v>
      </c>
      <c r="F275" s="97">
        <v>574.47</v>
      </c>
      <c r="G275" s="97">
        <v>12</v>
      </c>
      <c r="H275" s="97">
        <v>17859.560000000001</v>
      </c>
      <c r="I275" s="97">
        <v>5.6000000000000001E-2</v>
      </c>
      <c r="J275" s="104">
        <f t="shared" si="4"/>
        <v>5.9679208270046287E-4</v>
      </c>
      <c r="K275" s="104">
        <v>2.1499999999999998E-2</v>
      </c>
      <c r="L275" s="97">
        <v>1.226</v>
      </c>
      <c r="M275" s="97">
        <v>11153.132</v>
      </c>
      <c r="N275" s="97">
        <v>187670.05</v>
      </c>
      <c r="O275" t="s">
        <v>892</v>
      </c>
      <c r="P275" t="s">
        <v>1325</v>
      </c>
      <c r="Q275" t="s">
        <v>1325</v>
      </c>
      <c r="R275" t="s">
        <v>1072</v>
      </c>
      <c r="S275" t="s">
        <v>510</v>
      </c>
      <c r="T275" t="s">
        <v>475</v>
      </c>
      <c r="W275" t="s">
        <v>1295</v>
      </c>
      <c r="Z275" s="22">
        <v>33.359000000000002</v>
      </c>
      <c r="AA275" s="22">
        <v>-117.111</v>
      </c>
    </row>
    <row r="276" spans="1:27" x14ac:dyDescent="0.25">
      <c r="A276" s="22" t="s">
        <v>518</v>
      </c>
      <c r="B276" t="s">
        <v>900</v>
      </c>
      <c r="C276" s="22">
        <v>56914</v>
      </c>
      <c r="D276" s="22" t="s">
        <v>1155</v>
      </c>
      <c r="E276" s="22">
        <v>2018</v>
      </c>
      <c r="F276" s="97">
        <v>587.64</v>
      </c>
      <c r="G276" s="97">
        <v>12</v>
      </c>
      <c r="H276" s="97">
        <v>17797.330000000002</v>
      </c>
      <c r="I276" s="97">
        <v>5.7000000000000002E-2</v>
      </c>
      <c r="J276" s="104">
        <f t="shared" si="4"/>
        <v>6.0026765934930381E-4</v>
      </c>
      <c r="K276" s="104">
        <v>1.32E-2</v>
      </c>
      <c r="L276" s="97">
        <v>0.90900000000000003</v>
      </c>
      <c r="M276" s="97">
        <v>11285.593000000001</v>
      </c>
      <c r="N276" s="97">
        <v>189915.27900000001</v>
      </c>
      <c r="O276" t="s">
        <v>892</v>
      </c>
      <c r="P276" t="s">
        <v>1325</v>
      </c>
      <c r="Q276" t="s">
        <v>1325</v>
      </c>
      <c r="R276" t="s">
        <v>1072</v>
      </c>
      <c r="S276" t="s">
        <v>510</v>
      </c>
      <c r="T276" t="s">
        <v>475</v>
      </c>
      <c r="W276" t="s">
        <v>1295</v>
      </c>
      <c r="Z276" s="22">
        <v>33.359000000000002</v>
      </c>
      <c r="AA276" s="22">
        <v>-117.111</v>
      </c>
    </row>
    <row r="277" spans="1:27" x14ac:dyDescent="0.25">
      <c r="A277" s="22" t="s">
        <v>518</v>
      </c>
      <c r="B277" t="s">
        <v>898</v>
      </c>
      <c r="C277" s="22">
        <v>350</v>
      </c>
      <c r="D277" s="22">
        <v>1</v>
      </c>
      <c r="E277" s="22">
        <v>2018</v>
      </c>
      <c r="F277" s="97">
        <v>449.28</v>
      </c>
      <c r="G277" s="97">
        <v>12</v>
      </c>
      <c r="H277" s="97">
        <v>98558.44</v>
      </c>
      <c r="I277" s="97">
        <v>0.33700000000000002</v>
      </c>
      <c r="J277" s="104">
        <f t="shared" si="4"/>
        <v>5.9970311990672218E-4</v>
      </c>
      <c r="K277" s="104">
        <v>1.01E-2</v>
      </c>
      <c r="L277" s="97">
        <v>4.0819999999999999</v>
      </c>
      <c r="M277" s="97">
        <v>66790.884000000005</v>
      </c>
      <c r="N277" s="97">
        <v>1123889.4339999999</v>
      </c>
      <c r="O277" t="s">
        <v>899</v>
      </c>
      <c r="P277" t="s">
        <v>1324</v>
      </c>
      <c r="Q277" t="s">
        <v>1324</v>
      </c>
      <c r="R277" t="s">
        <v>1072</v>
      </c>
      <c r="S277" t="s">
        <v>482</v>
      </c>
      <c r="T277" t="s">
        <v>475</v>
      </c>
      <c r="W277" t="s">
        <v>509</v>
      </c>
      <c r="Z277" s="22">
        <v>34.129199999999997</v>
      </c>
      <c r="AA277" s="22">
        <v>-119.16889999999999</v>
      </c>
    </row>
    <row r="278" spans="1:27" x14ac:dyDescent="0.25">
      <c r="A278" s="22" t="s">
        <v>518</v>
      </c>
      <c r="B278" t="s">
        <v>898</v>
      </c>
      <c r="C278" s="22">
        <v>350</v>
      </c>
      <c r="D278" s="22">
        <v>2</v>
      </c>
      <c r="E278" s="22">
        <v>2018</v>
      </c>
      <c r="F278" s="97">
        <v>475.88</v>
      </c>
      <c r="G278" s="97">
        <v>12</v>
      </c>
      <c r="H278" s="97">
        <v>96354.32</v>
      </c>
      <c r="I278" s="97">
        <v>0.314</v>
      </c>
      <c r="J278" s="104">
        <f t="shared" si="4"/>
        <v>6.0034884129796164E-4</v>
      </c>
      <c r="K278" s="104">
        <v>9.9000000000000008E-3</v>
      </c>
      <c r="L278" s="97">
        <v>4.2859999999999996</v>
      </c>
      <c r="M278" s="97">
        <v>62165.563999999998</v>
      </c>
      <c r="N278" s="97">
        <v>1046058.486</v>
      </c>
      <c r="O278" t="s">
        <v>899</v>
      </c>
      <c r="P278" t="s">
        <v>1324</v>
      </c>
      <c r="Q278" t="s">
        <v>1324</v>
      </c>
      <c r="R278" t="s">
        <v>1072</v>
      </c>
      <c r="S278" t="s">
        <v>482</v>
      </c>
      <c r="T278" t="s">
        <v>475</v>
      </c>
      <c r="W278" t="s">
        <v>509</v>
      </c>
      <c r="Z278" s="22">
        <v>34.129199999999997</v>
      </c>
      <c r="AA278" s="22">
        <v>-119.16889999999999</v>
      </c>
    </row>
    <row r="279" spans="1:27" x14ac:dyDescent="0.25">
      <c r="A279" s="22" t="s">
        <v>518</v>
      </c>
      <c r="B279" t="s">
        <v>897</v>
      </c>
      <c r="C279" s="22">
        <v>55345</v>
      </c>
      <c r="D279" s="22" t="s">
        <v>1151</v>
      </c>
      <c r="E279" s="22">
        <v>2018</v>
      </c>
      <c r="F279" s="97">
        <v>1143.27</v>
      </c>
      <c r="G279" s="97">
        <v>12</v>
      </c>
      <c r="H279" s="97">
        <v>238213.63</v>
      </c>
      <c r="I279" s="97">
        <v>0.51800000000000002</v>
      </c>
      <c r="J279" s="104">
        <f t="shared" si="4"/>
        <v>6.0053329814656472E-4</v>
      </c>
      <c r="K279" s="104">
        <v>1.43E-2</v>
      </c>
      <c r="L279" s="97">
        <v>8.5760000000000005</v>
      </c>
      <c r="M279" s="97">
        <v>102522.2</v>
      </c>
      <c r="N279" s="97">
        <v>1725133.3160000001</v>
      </c>
      <c r="O279" t="s">
        <v>892</v>
      </c>
      <c r="P279" t="s">
        <v>897</v>
      </c>
      <c r="Q279" t="s">
        <v>897</v>
      </c>
      <c r="R279" t="s">
        <v>1072</v>
      </c>
      <c r="S279" t="s">
        <v>476</v>
      </c>
      <c r="T279" t="s">
        <v>475</v>
      </c>
      <c r="W279" t="s">
        <v>499</v>
      </c>
      <c r="Z279" s="22">
        <v>32.573300000000003</v>
      </c>
      <c r="AA279" s="22">
        <v>-116.9153</v>
      </c>
    </row>
    <row r="280" spans="1:27" x14ac:dyDescent="0.25">
      <c r="A280" s="22" t="s">
        <v>518</v>
      </c>
      <c r="B280" t="s">
        <v>897</v>
      </c>
      <c r="C280" s="22">
        <v>55345</v>
      </c>
      <c r="D280" s="22" t="s">
        <v>1150</v>
      </c>
      <c r="E280" s="22">
        <v>2018</v>
      </c>
      <c r="F280" s="97">
        <v>1400.2</v>
      </c>
      <c r="G280" s="97">
        <v>12</v>
      </c>
      <c r="H280" s="97">
        <v>272061.03999999998</v>
      </c>
      <c r="I280" s="97">
        <v>0.60199999999999998</v>
      </c>
      <c r="J280" s="104">
        <f t="shared" si="4"/>
        <v>6.0028133600757998E-4</v>
      </c>
      <c r="K280" s="104">
        <v>1.4800000000000001E-2</v>
      </c>
      <c r="L280" s="97">
        <v>9.5559999999999992</v>
      </c>
      <c r="M280" s="97">
        <v>119198.36</v>
      </c>
      <c r="N280" s="97">
        <v>2005726.1950000001</v>
      </c>
      <c r="O280" t="s">
        <v>892</v>
      </c>
      <c r="P280" t="s">
        <v>897</v>
      </c>
      <c r="Q280" t="s">
        <v>897</v>
      </c>
      <c r="R280" t="s">
        <v>1072</v>
      </c>
      <c r="S280" t="s">
        <v>476</v>
      </c>
      <c r="T280" t="s">
        <v>475</v>
      </c>
      <c r="W280" t="s">
        <v>499</v>
      </c>
      <c r="Z280" s="22">
        <v>32.573300000000003</v>
      </c>
      <c r="AA280" s="22">
        <v>-116.9153</v>
      </c>
    </row>
    <row r="281" spans="1:27" x14ac:dyDescent="0.25">
      <c r="A281" s="22" t="s">
        <v>518</v>
      </c>
      <c r="B281" t="s">
        <v>896</v>
      </c>
      <c r="C281" s="22">
        <v>55985</v>
      </c>
      <c r="D281" s="22" t="s">
        <v>1091</v>
      </c>
      <c r="E281" s="22">
        <v>2018</v>
      </c>
      <c r="F281" s="97">
        <v>4399.7700000000004</v>
      </c>
      <c r="G281" s="97">
        <v>12</v>
      </c>
      <c r="H281" s="97">
        <v>979873.38</v>
      </c>
      <c r="I281" s="97">
        <v>2.0870000000000002</v>
      </c>
      <c r="J281" s="104">
        <f t="shared" si="4"/>
        <v>6.0009332840068696E-4</v>
      </c>
      <c r="K281" s="104">
        <v>9.4000000000000004E-3</v>
      </c>
      <c r="L281" s="97">
        <v>23.164999999999999</v>
      </c>
      <c r="M281" s="97">
        <v>413363.80099999998</v>
      </c>
      <c r="N281" s="97">
        <v>6955584.7439999999</v>
      </c>
      <c r="O281" t="s">
        <v>892</v>
      </c>
      <c r="P281" t="s">
        <v>1169</v>
      </c>
      <c r="Q281" t="s">
        <v>1169</v>
      </c>
      <c r="R281" t="s">
        <v>1072</v>
      </c>
      <c r="S281" t="s">
        <v>476</v>
      </c>
      <c r="T281" t="s">
        <v>475</v>
      </c>
      <c r="W281" t="s">
        <v>499</v>
      </c>
      <c r="Z281" s="22">
        <v>33.119199999999999</v>
      </c>
      <c r="AA281" s="22">
        <v>-117.11799999999999</v>
      </c>
    </row>
    <row r="282" spans="1:27" x14ac:dyDescent="0.25">
      <c r="A282" s="22" t="s">
        <v>518</v>
      </c>
      <c r="B282" t="s">
        <v>896</v>
      </c>
      <c r="C282" s="22">
        <v>55985</v>
      </c>
      <c r="D282" s="22" t="s">
        <v>1155</v>
      </c>
      <c r="E282" s="22">
        <v>2018</v>
      </c>
      <c r="F282" s="97">
        <v>4404.4399999999996</v>
      </c>
      <c r="G282" s="97">
        <v>12</v>
      </c>
      <c r="H282" s="97">
        <v>984699.96</v>
      </c>
      <c r="I282" s="97">
        <v>2.089</v>
      </c>
      <c r="J282" s="104">
        <f t="shared" si="4"/>
        <v>5.9991880844159574E-4</v>
      </c>
      <c r="K282" s="104">
        <v>8.6999999999999994E-3</v>
      </c>
      <c r="L282" s="97">
        <v>22.201000000000001</v>
      </c>
      <c r="M282" s="97">
        <v>413874.19099999999</v>
      </c>
      <c r="N282" s="97">
        <v>6964275.7340000002</v>
      </c>
      <c r="O282" t="s">
        <v>892</v>
      </c>
      <c r="P282" t="s">
        <v>1169</v>
      </c>
      <c r="Q282" t="s">
        <v>1169</v>
      </c>
      <c r="R282" t="s">
        <v>1072</v>
      </c>
      <c r="S282" t="s">
        <v>476</v>
      </c>
      <c r="T282" t="s">
        <v>475</v>
      </c>
      <c r="W282" t="s">
        <v>499</v>
      </c>
      <c r="Z282" s="22">
        <v>33.119199999999999</v>
      </c>
      <c r="AA282" s="22">
        <v>-117.11799999999999</v>
      </c>
    </row>
    <row r="283" spans="1:27" x14ac:dyDescent="0.25">
      <c r="A283" s="22" t="s">
        <v>518</v>
      </c>
      <c r="B283" t="s">
        <v>894</v>
      </c>
      <c r="C283" s="22">
        <v>56803</v>
      </c>
      <c r="D283" s="22">
        <v>1</v>
      </c>
      <c r="E283" s="22">
        <v>2018</v>
      </c>
      <c r="F283" s="97">
        <v>1775.61</v>
      </c>
      <c r="G283" s="97">
        <v>12</v>
      </c>
      <c r="H283" s="97">
        <v>161435.04</v>
      </c>
      <c r="I283" s="97">
        <v>0.433</v>
      </c>
      <c r="J283" s="104">
        <f t="shared" si="4"/>
        <v>5.9982722911730818E-4</v>
      </c>
      <c r="K283" s="104">
        <v>1.6400000000000001E-2</v>
      </c>
      <c r="L283" s="97">
        <v>7.7549999999999999</v>
      </c>
      <c r="M283" s="97">
        <v>85798.278000000006</v>
      </c>
      <c r="N283" s="97">
        <v>1443749.0630000001</v>
      </c>
      <c r="O283" t="s">
        <v>895</v>
      </c>
      <c r="P283" t="s">
        <v>1323</v>
      </c>
      <c r="Q283" t="s">
        <v>1323</v>
      </c>
      <c r="R283" t="s">
        <v>1072</v>
      </c>
      <c r="S283" t="s">
        <v>510</v>
      </c>
      <c r="T283" t="s">
        <v>475</v>
      </c>
      <c r="W283" t="s">
        <v>1098</v>
      </c>
      <c r="Z283" s="22">
        <v>36.651299999999999</v>
      </c>
      <c r="AA283" s="22">
        <v>-120.58329999999999</v>
      </c>
    </row>
    <row r="284" spans="1:27" x14ac:dyDescent="0.25">
      <c r="A284" s="22" t="s">
        <v>518</v>
      </c>
      <c r="B284" t="s">
        <v>894</v>
      </c>
      <c r="C284" s="22">
        <v>56803</v>
      </c>
      <c r="D284" s="22">
        <v>2</v>
      </c>
      <c r="E284" s="22">
        <v>2018</v>
      </c>
      <c r="F284" s="97">
        <v>1899.46</v>
      </c>
      <c r="G284" s="97">
        <v>12</v>
      </c>
      <c r="H284" s="97">
        <v>172910.86</v>
      </c>
      <c r="I284" s="97">
        <v>0.46600000000000003</v>
      </c>
      <c r="J284" s="104">
        <f t="shared" si="4"/>
        <v>6.0036866372152338E-4</v>
      </c>
      <c r="K284" s="104">
        <v>1.6500000000000001E-2</v>
      </c>
      <c r="L284" s="97">
        <v>8.5470000000000006</v>
      </c>
      <c r="M284" s="97">
        <v>92255.81</v>
      </c>
      <c r="N284" s="97">
        <v>1552379.49</v>
      </c>
      <c r="O284" t="s">
        <v>895</v>
      </c>
      <c r="P284" t="s">
        <v>1323</v>
      </c>
      <c r="Q284" t="s">
        <v>1323</v>
      </c>
      <c r="R284" t="s">
        <v>1072</v>
      </c>
      <c r="S284" t="s">
        <v>510</v>
      </c>
      <c r="T284" t="s">
        <v>475</v>
      </c>
      <c r="W284" t="s">
        <v>1098</v>
      </c>
      <c r="Z284" s="22">
        <v>36.651299999999999</v>
      </c>
      <c r="AA284" s="22">
        <v>-120.58329999999999</v>
      </c>
    </row>
    <row r="285" spans="1:27" x14ac:dyDescent="0.25">
      <c r="A285" s="22" t="s">
        <v>518</v>
      </c>
      <c r="B285" t="s">
        <v>894</v>
      </c>
      <c r="C285" s="22">
        <v>56803</v>
      </c>
      <c r="D285" s="22">
        <v>3</v>
      </c>
      <c r="E285" s="22">
        <v>2018</v>
      </c>
      <c r="F285" s="97">
        <v>1778.42</v>
      </c>
      <c r="G285" s="97">
        <v>12</v>
      </c>
      <c r="H285" s="97">
        <v>159933.21</v>
      </c>
      <c r="I285" s="97">
        <v>0.43</v>
      </c>
      <c r="J285" s="104">
        <f t="shared" si="4"/>
        <v>5.9995406263361778E-4</v>
      </c>
      <c r="K285" s="104">
        <v>1.6199999999999999E-2</v>
      </c>
      <c r="L285" s="97">
        <v>7.7279999999999998</v>
      </c>
      <c r="M285" s="97">
        <v>85187.987999999998</v>
      </c>
      <c r="N285" s="97">
        <v>1433443.081</v>
      </c>
      <c r="O285" t="s">
        <v>895</v>
      </c>
      <c r="P285" t="s">
        <v>1323</v>
      </c>
      <c r="Q285" t="s">
        <v>1323</v>
      </c>
      <c r="R285" t="s">
        <v>1072</v>
      </c>
      <c r="S285" t="s">
        <v>510</v>
      </c>
      <c r="T285" t="s">
        <v>475</v>
      </c>
      <c r="W285" t="s">
        <v>1098</v>
      </c>
      <c r="Z285" s="22">
        <v>36.651299999999999</v>
      </c>
      <c r="AA285" s="22">
        <v>-120.58329999999999</v>
      </c>
    </row>
    <row r="286" spans="1:27" x14ac:dyDescent="0.25">
      <c r="A286" s="22" t="s">
        <v>518</v>
      </c>
      <c r="B286" t="s">
        <v>894</v>
      </c>
      <c r="C286" s="22">
        <v>56803</v>
      </c>
      <c r="D286" s="22">
        <v>4</v>
      </c>
      <c r="E286" s="22">
        <v>2018</v>
      </c>
      <c r="F286" s="97">
        <v>1666.19</v>
      </c>
      <c r="G286" s="97">
        <v>12</v>
      </c>
      <c r="H286" s="97">
        <v>147486</v>
      </c>
      <c r="I286" s="97">
        <v>0.4</v>
      </c>
      <c r="J286" s="104">
        <f t="shared" si="4"/>
        <v>5.9975866146287757E-4</v>
      </c>
      <c r="K286" s="104">
        <v>1.72E-2</v>
      </c>
      <c r="L286" s="97">
        <v>7.6269999999999998</v>
      </c>
      <c r="M286" s="97">
        <v>79267.87</v>
      </c>
      <c r="N286" s="97">
        <v>1333869.8570000001</v>
      </c>
      <c r="O286" t="s">
        <v>895</v>
      </c>
      <c r="P286" t="s">
        <v>1323</v>
      </c>
      <c r="Q286" t="s">
        <v>1323</v>
      </c>
      <c r="R286" t="s">
        <v>1072</v>
      </c>
      <c r="S286" t="s">
        <v>510</v>
      </c>
      <c r="T286" t="s">
        <v>475</v>
      </c>
      <c r="W286" t="s">
        <v>1098</v>
      </c>
      <c r="Z286" s="22">
        <v>36.651299999999999</v>
      </c>
      <c r="AA286" s="22">
        <v>-120.58329999999999</v>
      </c>
    </row>
    <row r="287" spans="1:27" x14ac:dyDescent="0.25">
      <c r="A287" s="22" t="s">
        <v>518</v>
      </c>
      <c r="B287" t="s">
        <v>893</v>
      </c>
      <c r="C287" s="22">
        <v>55656</v>
      </c>
      <c r="D287" s="22" t="s">
        <v>1133</v>
      </c>
      <c r="E287" s="22">
        <v>2018</v>
      </c>
      <c r="F287" s="97">
        <v>7009.01</v>
      </c>
      <c r="G287" s="97">
        <v>12</v>
      </c>
      <c r="H287" s="97">
        <v>1628942.58</v>
      </c>
      <c r="I287" s="97">
        <v>3.363</v>
      </c>
      <c r="J287" s="104">
        <f t="shared" si="4"/>
        <v>5.9998551273161198E-4</v>
      </c>
      <c r="K287" s="104">
        <v>7.1999999999999998E-3</v>
      </c>
      <c r="L287" s="97">
        <v>32.665999999999997</v>
      </c>
      <c r="M287" s="97">
        <v>666211.02</v>
      </c>
      <c r="N287" s="97">
        <v>11210270.676999999</v>
      </c>
      <c r="O287" t="s">
        <v>515</v>
      </c>
      <c r="P287" t="s">
        <v>1321</v>
      </c>
      <c r="Q287" t="s">
        <v>1321</v>
      </c>
      <c r="R287" t="s">
        <v>1072</v>
      </c>
      <c r="S287" t="s">
        <v>476</v>
      </c>
      <c r="T287" t="s">
        <v>475</v>
      </c>
      <c r="W287" t="s">
        <v>499</v>
      </c>
      <c r="Z287" s="22">
        <v>34.955599999999997</v>
      </c>
      <c r="AA287" s="22">
        <v>-118.84399999999999</v>
      </c>
    </row>
    <row r="288" spans="1:27" x14ac:dyDescent="0.25">
      <c r="A288" s="22" t="s">
        <v>518</v>
      </c>
      <c r="B288" t="s">
        <v>893</v>
      </c>
      <c r="C288" s="22">
        <v>55656</v>
      </c>
      <c r="D288" s="22" t="s">
        <v>1132</v>
      </c>
      <c r="E288" s="22">
        <v>2018</v>
      </c>
      <c r="F288" s="97">
        <v>5749.79</v>
      </c>
      <c r="G288" s="97">
        <v>12</v>
      </c>
      <c r="H288" s="97">
        <v>1354608.5</v>
      </c>
      <c r="I288" s="97">
        <v>2.7690000000000001</v>
      </c>
      <c r="J288" s="104">
        <f t="shared" si="4"/>
        <v>6.0010415617088282E-4</v>
      </c>
      <c r="K288" s="104">
        <v>8.6999999999999994E-3</v>
      </c>
      <c r="L288" s="97">
        <v>31.832000000000001</v>
      </c>
      <c r="M288" s="97">
        <v>548429.02300000004</v>
      </c>
      <c r="N288" s="97">
        <v>9228398.0089999996</v>
      </c>
      <c r="O288" t="s">
        <v>515</v>
      </c>
      <c r="P288" t="s">
        <v>1321</v>
      </c>
      <c r="Q288" t="s">
        <v>1321</v>
      </c>
      <c r="R288" t="s">
        <v>1072</v>
      </c>
      <c r="S288" t="s">
        <v>476</v>
      </c>
      <c r="T288" t="s">
        <v>475</v>
      </c>
      <c r="W288" t="s">
        <v>499</v>
      </c>
      <c r="Z288" s="22">
        <v>34.955599999999997</v>
      </c>
      <c r="AA288" s="22">
        <v>-118.84399999999999</v>
      </c>
    </row>
    <row r="289" spans="1:27" x14ac:dyDescent="0.25">
      <c r="A289" s="22" t="s">
        <v>518</v>
      </c>
      <c r="B289" t="s">
        <v>893</v>
      </c>
      <c r="C289" s="22">
        <v>55656</v>
      </c>
      <c r="D289" s="22" t="s">
        <v>1322</v>
      </c>
      <c r="E289" s="22">
        <v>2018</v>
      </c>
      <c r="F289" s="97">
        <v>6862.18</v>
      </c>
      <c r="G289" s="97">
        <v>12</v>
      </c>
      <c r="H289" s="97">
        <v>1495543.03</v>
      </c>
      <c r="I289" s="97">
        <v>3.1659999999999999</v>
      </c>
      <c r="J289" s="104">
        <f t="shared" si="4"/>
        <v>6.0004986996274449E-4</v>
      </c>
      <c r="K289" s="104">
        <v>7.7000000000000002E-3</v>
      </c>
      <c r="L289" s="97">
        <v>32.143000000000001</v>
      </c>
      <c r="M289" s="97">
        <v>627119.55599999998</v>
      </c>
      <c r="N289" s="97">
        <v>10552456.249</v>
      </c>
      <c r="O289" t="s">
        <v>515</v>
      </c>
      <c r="P289" t="s">
        <v>1321</v>
      </c>
      <c r="Q289" t="s">
        <v>1321</v>
      </c>
      <c r="R289" t="s">
        <v>1072</v>
      </c>
      <c r="S289" t="s">
        <v>476</v>
      </c>
      <c r="T289" t="s">
        <v>475</v>
      </c>
      <c r="W289" t="s">
        <v>499</v>
      </c>
      <c r="Z289" s="22">
        <v>34.955599999999997</v>
      </c>
      <c r="AA289" s="22">
        <v>-118.84399999999999</v>
      </c>
    </row>
    <row r="290" spans="1:27" x14ac:dyDescent="0.25">
      <c r="A290" s="22" t="s">
        <v>518</v>
      </c>
      <c r="B290" t="s">
        <v>891</v>
      </c>
      <c r="C290" s="22">
        <v>57555</v>
      </c>
      <c r="D290" s="22" t="s">
        <v>1091</v>
      </c>
      <c r="E290" s="22">
        <v>2018</v>
      </c>
      <c r="F290" s="97">
        <v>704.83</v>
      </c>
      <c r="G290" s="97">
        <v>12</v>
      </c>
      <c r="H290" s="97">
        <v>47328.68</v>
      </c>
      <c r="I290" s="97">
        <v>0.13600000000000001</v>
      </c>
      <c r="J290" s="104">
        <f t="shared" si="4"/>
        <v>6.0107906952076102E-4</v>
      </c>
      <c r="K290" s="104">
        <v>2.2599999999999999E-2</v>
      </c>
      <c r="L290" s="97">
        <v>2.8620000000000001</v>
      </c>
      <c r="M290" s="97">
        <v>26892.55</v>
      </c>
      <c r="N290" s="97">
        <v>452519.5</v>
      </c>
      <c r="O290" t="s">
        <v>892</v>
      </c>
      <c r="P290" t="s">
        <v>891</v>
      </c>
      <c r="Q290" t="s">
        <v>891</v>
      </c>
      <c r="R290" t="s">
        <v>1072</v>
      </c>
      <c r="S290" t="s">
        <v>510</v>
      </c>
      <c r="T290" t="s">
        <v>475</v>
      </c>
      <c r="W290" t="s">
        <v>1098</v>
      </c>
      <c r="Z290" s="22">
        <v>32.573900000000002</v>
      </c>
      <c r="AA290" s="22">
        <v>-116.9178</v>
      </c>
    </row>
    <row r="291" spans="1:27" x14ac:dyDescent="0.25">
      <c r="A291" s="22" t="s">
        <v>518</v>
      </c>
      <c r="B291" t="s">
        <v>891</v>
      </c>
      <c r="C291" s="22">
        <v>57555</v>
      </c>
      <c r="D291" s="22" t="s">
        <v>1155</v>
      </c>
      <c r="E291" s="22">
        <v>2018</v>
      </c>
      <c r="F291" s="97">
        <v>907.27</v>
      </c>
      <c r="G291" s="97">
        <v>12</v>
      </c>
      <c r="H291" s="97">
        <v>60607.58</v>
      </c>
      <c r="I291" s="97">
        <v>0.17399999999999999</v>
      </c>
      <c r="J291" s="104">
        <f t="shared" si="4"/>
        <v>6.0156987645619954E-4</v>
      </c>
      <c r="K291" s="104">
        <v>2.2499999999999999E-2</v>
      </c>
      <c r="L291" s="97">
        <v>3.5870000000000002</v>
      </c>
      <c r="M291" s="97">
        <v>34379.125999999997</v>
      </c>
      <c r="N291" s="97">
        <v>578486.41299999994</v>
      </c>
      <c r="O291" t="s">
        <v>892</v>
      </c>
      <c r="P291" t="s">
        <v>891</v>
      </c>
      <c r="Q291" t="s">
        <v>891</v>
      </c>
      <c r="R291" t="s">
        <v>1072</v>
      </c>
      <c r="S291" t="s">
        <v>510</v>
      </c>
      <c r="T291" t="s">
        <v>475</v>
      </c>
      <c r="W291" t="s">
        <v>1098</v>
      </c>
      <c r="Z291" s="22">
        <v>32.573900000000002</v>
      </c>
      <c r="AA291" s="22">
        <v>-116.9178</v>
      </c>
    </row>
    <row r="292" spans="1:27" x14ac:dyDescent="0.25">
      <c r="A292" s="22" t="s">
        <v>518</v>
      </c>
      <c r="B292" t="s">
        <v>891</v>
      </c>
      <c r="C292" s="22">
        <v>57555</v>
      </c>
      <c r="D292" s="22" t="s">
        <v>1320</v>
      </c>
      <c r="E292" s="22">
        <v>2018</v>
      </c>
      <c r="F292" s="97">
        <v>737.77</v>
      </c>
      <c r="G292" s="97">
        <v>12</v>
      </c>
      <c r="H292" s="97">
        <v>48860.24</v>
      </c>
      <c r="I292" s="97">
        <v>0.13900000000000001</v>
      </c>
      <c r="J292" s="104">
        <f t="shared" si="4"/>
        <v>6.0217283801333613E-4</v>
      </c>
      <c r="K292" s="104">
        <v>2.3E-2</v>
      </c>
      <c r="L292" s="97">
        <v>2.9089999999999998</v>
      </c>
      <c r="M292" s="97">
        <v>27436.252</v>
      </c>
      <c r="N292" s="97">
        <v>461661.47399999999</v>
      </c>
      <c r="O292" t="s">
        <v>892</v>
      </c>
      <c r="P292" t="s">
        <v>891</v>
      </c>
      <c r="Q292" t="s">
        <v>891</v>
      </c>
      <c r="R292" t="s">
        <v>1072</v>
      </c>
      <c r="S292" t="s">
        <v>510</v>
      </c>
      <c r="T292" t="s">
        <v>475</v>
      </c>
      <c r="W292" t="s">
        <v>1098</v>
      </c>
      <c r="Z292" s="22">
        <v>32.573900000000002</v>
      </c>
      <c r="AA292" s="22">
        <v>-116.9178</v>
      </c>
    </row>
    <row r="293" spans="1:27" x14ac:dyDescent="0.25">
      <c r="A293" s="22" t="s">
        <v>518</v>
      </c>
      <c r="B293" t="s">
        <v>880</v>
      </c>
      <c r="C293" s="22">
        <v>7307</v>
      </c>
      <c r="D293" s="22">
        <v>5</v>
      </c>
      <c r="E293" s="22">
        <v>2018</v>
      </c>
      <c r="F293" s="97">
        <v>4071.32</v>
      </c>
      <c r="G293" s="97">
        <v>12</v>
      </c>
      <c r="H293" s="97">
        <v>177379.83</v>
      </c>
      <c r="I293" s="97">
        <v>0.442</v>
      </c>
      <c r="J293" s="104">
        <f t="shared" si="4"/>
        <v>5.9988838832236821E-4</v>
      </c>
      <c r="K293" s="104">
        <v>7.0000000000000001E-3</v>
      </c>
      <c r="L293" s="97">
        <v>4.4480000000000004</v>
      </c>
      <c r="M293" s="97">
        <v>87573.525999999998</v>
      </c>
      <c r="N293" s="97">
        <v>1473607.453</v>
      </c>
      <c r="O293" t="s">
        <v>881</v>
      </c>
      <c r="P293" t="s">
        <v>1319</v>
      </c>
      <c r="Q293" t="s">
        <v>1319</v>
      </c>
      <c r="R293" t="s">
        <v>1072</v>
      </c>
      <c r="S293" t="s">
        <v>476</v>
      </c>
      <c r="T293" t="s">
        <v>475</v>
      </c>
      <c r="W293" t="s">
        <v>474</v>
      </c>
      <c r="Z293" s="22">
        <v>40.508299999999998</v>
      </c>
      <c r="AA293" s="22">
        <v>-122.42529999999999</v>
      </c>
    </row>
    <row r="294" spans="1:27" x14ac:dyDescent="0.25">
      <c r="A294" s="22" t="s">
        <v>518</v>
      </c>
      <c r="B294" t="s">
        <v>880</v>
      </c>
      <c r="C294" s="22">
        <v>7307</v>
      </c>
      <c r="D294" s="22">
        <v>6</v>
      </c>
      <c r="E294" s="22">
        <v>2018</v>
      </c>
      <c r="F294" s="97">
        <v>1579.23</v>
      </c>
      <c r="G294" s="97">
        <v>12</v>
      </c>
      <c r="H294" s="97">
        <v>69664.960000000006</v>
      </c>
      <c r="I294" s="97">
        <v>0.17</v>
      </c>
      <c r="J294" s="104">
        <f t="shared" si="4"/>
        <v>5.992648528992321E-4</v>
      </c>
      <c r="K294" s="104">
        <v>0.01</v>
      </c>
      <c r="L294" s="97">
        <v>1.77</v>
      </c>
      <c r="M294" s="97">
        <v>33720.167000000001</v>
      </c>
      <c r="N294" s="97">
        <v>567361.82400000002</v>
      </c>
      <c r="O294" t="s">
        <v>881</v>
      </c>
      <c r="P294" t="s">
        <v>1319</v>
      </c>
      <c r="Q294" t="s">
        <v>1319</v>
      </c>
      <c r="R294" t="s">
        <v>1072</v>
      </c>
      <c r="S294" t="s">
        <v>510</v>
      </c>
      <c r="T294" t="s">
        <v>475</v>
      </c>
      <c r="W294" t="s">
        <v>474</v>
      </c>
      <c r="Z294" s="22">
        <v>40.508299999999998</v>
      </c>
      <c r="AA294" s="22">
        <v>-122.42529999999999</v>
      </c>
    </row>
    <row r="295" spans="1:27" x14ac:dyDescent="0.25">
      <c r="A295" s="22" t="s">
        <v>518</v>
      </c>
      <c r="B295" t="s">
        <v>878</v>
      </c>
      <c r="C295" s="22">
        <v>56135</v>
      </c>
      <c r="D295" s="22">
        <v>1</v>
      </c>
      <c r="E295" s="22">
        <v>2018</v>
      </c>
      <c r="F295" s="97">
        <v>655.57</v>
      </c>
      <c r="G295" s="97">
        <v>12</v>
      </c>
      <c r="H295" s="97">
        <v>20194.04</v>
      </c>
      <c r="I295" s="97">
        <v>6.4000000000000001E-2</v>
      </c>
      <c r="J295" s="104">
        <f t="shared" si="4"/>
        <v>6.048229355812637E-4</v>
      </c>
      <c r="K295" s="104">
        <v>2.0899999999999998E-2</v>
      </c>
      <c r="L295" s="97">
        <v>1.07</v>
      </c>
      <c r="M295" s="97">
        <v>12577.147000000001</v>
      </c>
      <c r="N295" s="97">
        <v>211632.18599999999</v>
      </c>
      <c r="O295" t="s">
        <v>838</v>
      </c>
      <c r="P295" t="s">
        <v>1293</v>
      </c>
      <c r="Q295" t="s">
        <v>1293</v>
      </c>
      <c r="R295" t="s">
        <v>1072</v>
      </c>
      <c r="S295" t="s">
        <v>510</v>
      </c>
      <c r="T295" t="s">
        <v>475</v>
      </c>
      <c r="W295" t="s">
        <v>1098</v>
      </c>
      <c r="Z295" s="22">
        <v>37.731499999999997</v>
      </c>
      <c r="AA295" s="22">
        <v>-121.116</v>
      </c>
    </row>
    <row r="296" spans="1:27" x14ac:dyDescent="0.25">
      <c r="A296" s="22" t="s">
        <v>518</v>
      </c>
      <c r="B296" t="s">
        <v>878</v>
      </c>
      <c r="C296" s="22">
        <v>56135</v>
      </c>
      <c r="D296" s="22">
        <v>2</v>
      </c>
      <c r="E296" s="22">
        <v>2018</v>
      </c>
      <c r="F296" s="97">
        <v>200.96</v>
      </c>
      <c r="G296" s="97">
        <v>12</v>
      </c>
      <c r="H296" s="97">
        <v>6912.83</v>
      </c>
      <c r="I296" s="97">
        <v>2.1999999999999999E-2</v>
      </c>
      <c r="J296" s="104">
        <f t="shared" si="4"/>
        <v>6.1124263015036517E-4</v>
      </c>
      <c r="K296" s="104">
        <v>2.8899999999999999E-2</v>
      </c>
      <c r="L296" s="97">
        <v>0.42499999999999999</v>
      </c>
      <c r="M296" s="97">
        <v>4277.116</v>
      </c>
      <c r="N296" s="97">
        <v>71984.508000000002</v>
      </c>
      <c r="O296" t="s">
        <v>838</v>
      </c>
      <c r="P296" t="s">
        <v>1293</v>
      </c>
      <c r="Q296" t="s">
        <v>1293</v>
      </c>
      <c r="R296" t="s">
        <v>1072</v>
      </c>
      <c r="S296" t="s">
        <v>510</v>
      </c>
      <c r="T296" t="s">
        <v>475</v>
      </c>
      <c r="W296" t="s">
        <v>1098</v>
      </c>
      <c r="Z296" s="22">
        <v>37.731499999999997</v>
      </c>
      <c r="AA296" s="22">
        <v>-121.116</v>
      </c>
    </row>
    <row r="297" spans="1:27" x14ac:dyDescent="0.25">
      <c r="A297" s="22" t="s">
        <v>518</v>
      </c>
      <c r="B297" t="s">
        <v>877</v>
      </c>
      <c r="C297" s="22">
        <v>56143</v>
      </c>
      <c r="D297" s="22">
        <v>1</v>
      </c>
      <c r="E297" s="22">
        <v>2018</v>
      </c>
      <c r="F297" s="97">
        <v>850.99</v>
      </c>
      <c r="G297" s="97">
        <v>12</v>
      </c>
      <c r="H297" s="97">
        <v>30953.759999999998</v>
      </c>
      <c r="I297" s="97">
        <v>9.5000000000000001E-2</v>
      </c>
      <c r="J297" s="104">
        <f t="shared" si="4"/>
        <v>6.0217370636147767E-4</v>
      </c>
      <c r="K297" s="104">
        <v>1.83E-2</v>
      </c>
      <c r="L297" s="97">
        <v>1.7050000000000001</v>
      </c>
      <c r="M297" s="97">
        <v>18750.654999999999</v>
      </c>
      <c r="N297" s="97">
        <v>315523.57400000002</v>
      </c>
      <c r="O297" t="s">
        <v>862</v>
      </c>
      <c r="P297" t="s">
        <v>1318</v>
      </c>
      <c r="Q297" t="s">
        <v>1318</v>
      </c>
      <c r="R297" t="s">
        <v>1072</v>
      </c>
      <c r="S297" t="s">
        <v>510</v>
      </c>
      <c r="T297" t="s">
        <v>475</v>
      </c>
      <c r="W297" t="s">
        <v>1098</v>
      </c>
      <c r="Z297" s="22">
        <v>33.9636</v>
      </c>
      <c r="AA297" s="22">
        <v>-117.4528</v>
      </c>
    </row>
    <row r="298" spans="1:27" x14ac:dyDescent="0.25">
      <c r="A298" s="22" t="s">
        <v>518</v>
      </c>
      <c r="B298" t="s">
        <v>877</v>
      </c>
      <c r="C298" s="22">
        <v>56143</v>
      </c>
      <c r="D298" s="22">
        <v>2</v>
      </c>
      <c r="E298" s="22">
        <v>2018</v>
      </c>
      <c r="F298" s="97">
        <v>661.09</v>
      </c>
      <c r="G298" s="97">
        <v>12</v>
      </c>
      <c r="H298" s="97">
        <v>24185.8</v>
      </c>
      <c r="I298" s="97">
        <v>7.5999999999999998E-2</v>
      </c>
      <c r="J298" s="104">
        <f t="shared" si="4"/>
        <v>6.0151619914387301E-4</v>
      </c>
      <c r="K298" s="104">
        <v>1.9099999999999999E-2</v>
      </c>
      <c r="L298" s="97">
        <v>1.248</v>
      </c>
      <c r="M298" s="97">
        <v>15016.945</v>
      </c>
      <c r="N298" s="97">
        <v>252694.774</v>
      </c>
      <c r="O298" t="s">
        <v>862</v>
      </c>
      <c r="P298" t="s">
        <v>1318</v>
      </c>
      <c r="Q298" t="s">
        <v>1318</v>
      </c>
      <c r="R298" t="s">
        <v>1072</v>
      </c>
      <c r="S298" t="s">
        <v>510</v>
      </c>
      <c r="T298" t="s">
        <v>475</v>
      </c>
      <c r="W298" t="s">
        <v>1098</v>
      </c>
      <c r="Z298" s="22">
        <v>33.9636</v>
      </c>
      <c r="AA298" s="22">
        <v>-117.4528</v>
      </c>
    </row>
    <row r="299" spans="1:27" x14ac:dyDescent="0.25">
      <c r="A299" s="22" t="s">
        <v>518</v>
      </c>
      <c r="B299" t="s">
        <v>877</v>
      </c>
      <c r="C299" s="22">
        <v>56143</v>
      </c>
      <c r="D299" s="22">
        <v>3</v>
      </c>
      <c r="E299" s="22">
        <v>2018</v>
      </c>
      <c r="F299" s="97">
        <v>559.53</v>
      </c>
      <c r="G299" s="97">
        <v>12</v>
      </c>
      <c r="H299" s="97">
        <v>19646.66</v>
      </c>
      <c r="I299" s="97">
        <v>0.06</v>
      </c>
      <c r="J299" s="104">
        <f t="shared" si="4"/>
        <v>6.000310606078524E-4</v>
      </c>
      <c r="K299" s="104">
        <v>0.02</v>
      </c>
      <c r="L299" s="97">
        <v>1.081</v>
      </c>
      <c r="M299" s="97">
        <v>11885.450999999999</v>
      </c>
      <c r="N299" s="97">
        <v>199989.647</v>
      </c>
      <c r="O299" t="s">
        <v>862</v>
      </c>
      <c r="P299" t="s">
        <v>1318</v>
      </c>
      <c r="Q299" t="s">
        <v>1318</v>
      </c>
      <c r="R299" t="s">
        <v>1072</v>
      </c>
      <c r="S299" t="s">
        <v>510</v>
      </c>
      <c r="T299" t="s">
        <v>475</v>
      </c>
      <c r="W299" t="s">
        <v>1098</v>
      </c>
      <c r="Z299" s="22">
        <v>33.9636</v>
      </c>
      <c r="AA299" s="22">
        <v>-117.4528</v>
      </c>
    </row>
    <row r="300" spans="1:27" x14ac:dyDescent="0.25">
      <c r="A300" s="22" t="s">
        <v>518</v>
      </c>
      <c r="B300" t="s">
        <v>877</v>
      </c>
      <c r="C300" s="22">
        <v>56143</v>
      </c>
      <c r="D300" s="22">
        <v>4</v>
      </c>
      <c r="E300" s="22">
        <v>2018</v>
      </c>
      <c r="F300" s="97">
        <v>478.8</v>
      </c>
      <c r="G300" s="97">
        <v>12</v>
      </c>
      <c r="H300" s="97">
        <v>17019.580000000002</v>
      </c>
      <c r="I300" s="97">
        <v>5.1999999999999998E-2</v>
      </c>
      <c r="J300" s="104">
        <f t="shared" si="4"/>
        <v>6.0187162514592561E-4</v>
      </c>
      <c r="K300" s="104">
        <v>1.7100000000000001E-2</v>
      </c>
      <c r="L300" s="97">
        <v>0.79100000000000004</v>
      </c>
      <c r="M300" s="97">
        <v>10269.468999999999</v>
      </c>
      <c r="N300" s="97">
        <v>172794.323</v>
      </c>
      <c r="O300" t="s">
        <v>862</v>
      </c>
      <c r="P300" t="s">
        <v>1318</v>
      </c>
      <c r="Q300" t="s">
        <v>1318</v>
      </c>
      <c r="R300" t="s">
        <v>1072</v>
      </c>
      <c r="S300" t="s">
        <v>510</v>
      </c>
      <c r="T300" t="s">
        <v>475</v>
      </c>
      <c r="W300" t="s">
        <v>1098</v>
      </c>
      <c r="Z300" s="22">
        <v>33.9636</v>
      </c>
      <c r="AA300" s="22">
        <v>-117.4528</v>
      </c>
    </row>
    <row r="301" spans="1:27" x14ac:dyDescent="0.25">
      <c r="A301" s="22" t="s">
        <v>518</v>
      </c>
      <c r="B301" t="s">
        <v>875</v>
      </c>
      <c r="C301" s="22">
        <v>55963</v>
      </c>
      <c r="D301" s="22">
        <v>1</v>
      </c>
      <c r="E301" s="22">
        <v>2018</v>
      </c>
      <c r="F301" s="97">
        <v>644.85</v>
      </c>
      <c r="G301" s="97">
        <v>12</v>
      </c>
      <c r="H301" s="97">
        <v>18559.240000000002</v>
      </c>
      <c r="I301" s="97">
        <v>6.2E-2</v>
      </c>
      <c r="J301" s="104">
        <f t="shared" si="4"/>
        <v>5.9659266587370194E-4</v>
      </c>
      <c r="K301" s="104">
        <v>4.5900000000000003E-2</v>
      </c>
      <c r="L301" s="97">
        <v>1.998</v>
      </c>
      <c r="M301" s="97">
        <v>12352.040999999999</v>
      </c>
      <c r="N301" s="97">
        <v>207847.00700000001</v>
      </c>
      <c r="O301" t="s">
        <v>876</v>
      </c>
      <c r="P301" t="s">
        <v>988</v>
      </c>
      <c r="Q301" t="s">
        <v>1317</v>
      </c>
      <c r="R301" t="s">
        <v>1072</v>
      </c>
      <c r="S301" t="s">
        <v>510</v>
      </c>
      <c r="T301" t="s">
        <v>475</v>
      </c>
      <c r="W301" t="s">
        <v>1316</v>
      </c>
      <c r="Z301" s="22">
        <v>38.014499999999998</v>
      </c>
      <c r="AA301" s="22">
        <v>-121.7901</v>
      </c>
    </row>
    <row r="302" spans="1:27" x14ac:dyDescent="0.25">
      <c r="A302" s="22" t="s">
        <v>518</v>
      </c>
      <c r="B302" t="s">
        <v>873</v>
      </c>
      <c r="C302" s="22">
        <v>56298</v>
      </c>
      <c r="D302" s="22" t="s">
        <v>1133</v>
      </c>
      <c r="E302" s="22">
        <v>2018</v>
      </c>
      <c r="F302" s="97">
        <v>2361.0100000000002</v>
      </c>
      <c r="G302" s="97">
        <v>12</v>
      </c>
      <c r="H302" s="97">
        <v>131031.49</v>
      </c>
      <c r="I302" s="97">
        <v>0.309</v>
      </c>
      <c r="J302" s="104">
        <f t="shared" si="4"/>
        <v>5.997135046316689E-4</v>
      </c>
      <c r="K302" s="104">
        <v>7.7999999999999996E-3</v>
      </c>
      <c r="L302" s="97">
        <v>3.3380000000000001</v>
      </c>
      <c r="M302" s="97">
        <v>61240.716</v>
      </c>
      <c r="N302" s="97">
        <v>1030492.052</v>
      </c>
      <c r="O302" t="s">
        <v>874</v>
      </c>
      <c r="P302" t="s">
        <v>1315</v>
      </c>
      <c r="Q302" t="s">
        <v>1315</v>
      </c>
      <c r="R302" t="s">
        <v>1072</v>
      </c>
      <c r="S302" t="s">
        <v>476</v>
      </c>
      <c r="T302" t="s">
        <v>475</v>
      </c>
      <c r="W302" t="s">
        <v>499</v>
      </c>
      <c r="Z302" s="22">
        <v>38.7926</v>
      </c>
      <c r="AA302" s="22">
        <v>-121.3823</v>
      </c>
    </row>
    <row r="303" spans="1:27" x14ac:dyDescent="0.25">
      <c r="A303" s="22" t="s">
        <v>518</v>
      </c>
      <c r="B303" t="s">
        <v>873</v>
      </c>
      <c r="C303" s="22">
        <v>56298</v>
      </c>
      <c r="D303" s="22" t="s">
        <v>1132</v>
      </c>
      <c r="E303" s="22">
        <v>2018</v>
      </c>
      <c r="F303" s="97">
        <v>2273.0700000000002</v>
      </c>
      <c r="G303" s="97">
        <v>12</v>
      </c>
      <c r="H303" s="97">
        <v>127608.69</v>
      </c>
      <c r="I303" s="97">
        <v>0.315</v>
      </c>
      <c r="J303" s="104">
        <f t="shared" si="4"/>
        <v>5.9938837610917328E-4</v>
      </c>
      <c r="K303" s="104">
        <v>8.2000000000000007E-3</v>
      </c>
      <c r="L303" s="97">
        <v>3.4369999999999998</v>
      </c>
      <c r="M303" s="97">
        <v>62461.017999999996</v>
      </c>
      <c r="N303" s="97">
        <v>1051071.4339999999</v>
      </c>
      <c r="O303" t="s">
        <v>874</v>
      </c>
      <c r="P303" t="s">
        <v>1315</v>
      </c>
      <c r="Q303" t="s">
        <v>1315</v>
      </c>
      <c r="R303" t="s">
        <v>1072</v>
      </c>
      <c r="S303" t="s">
        <v>476</v>
      </c>
      <c r="T303" t="s">
        <v>475</v>
      </c>
      <c r="W303" t="s">
        <v>499</v>
      </c>
      <c r="Z303" s="22">
        <v>38.7926</v>
      </c>
      <c r="AA303" s="22">
        <v>-121.3823</v>
      </c>
    </row>
    <row r="304" spans="1:27" x14ac:dyDescent="0.25">
      <c r="A304" s="22" t="s">
        <v>518</v>
      </c>
      <c r="B304" t="s">
        <v>871</v>
      </c>
      <c r="C304" s="22">
        <v>56467</v>
      </c>
      <c r="D304" s="22" t="s">
        <v>1075</v>
      </c>
      <c r="E304" s="22">
        <v>2018</v>
      </c>
      <c r="F304" s="97">
        <v>2174.37</v>
      </c>
      <c r="G304" s="97">
        <v>12</v>
      </c>
      <c r="H304" s="97">
        <v>537435.32999999996</v>
      </c>
      <c r="I304" s="97">
        <v>1.1519999999999999</v>
      </c>
      <c r="J304" s="104">
        <f t="shared" si="4"/>
        <v>6.0001070987866572E-4</v>
      </c>
      <c r="K304" s="104">
        <v>1.0200000000000001E-2</v>
      </c>
      <c r="L304" s="97">
        <v>14.361000000000001</v>
      </c>
      <c r="M304" s="97">
        <v>228200.201</v>
      </c>
      <c r="N304" s="97">
        <v>3839931.4580000001</v>
      </c>
      <c r="O304" t="s">
        <v>872</v>
      </c>
      <c r="P304" t="s">
        <v>1314</v>
      </c>
      <c r="Q304" t="s">
        <v>1314</v>
      </c>
      <c r="R304" t="s">
        <v>1072</v>
      </c>
      <c r="S304" t="s">
        <v>476</v>
      </c>
      <c r="T304" t="s">
        <v>475</v>
      </c>
      <c r="W304" t="s">
        <v>499</v>
      </c>
      <c r="Z304" s="22">
        <v>37.634099999999997</v>
      </c>
      <c r="AA304" s="22">
        <v>-122.1326</v>
      </c>
    </row>
    <row r="305" spans="1:27" x14ac:dyDescent="0.25">
      <c r="A305" s="22" t="s">
        <v>518</v>
      </c>
      <c r="B305" t="s">
        <v>871</v>
      </c>
      <c r="C305" s="22">
        <v>56467</v>
      </c>
      <c r="D305" s="22" t="s">
        <v>1074</v>
      </c>
      <c r="E305" s="22">
        <v>2018</v>
      </c>
      <c r="F305" s="97">
        <v>2004.03</v>
      </c>
      <c r="G305" s="97">
        <v>12</v>
      </c>
      <c r="H305" s="97">
        <v>500699.16</v>
      </c>
      <c r="I305" s="97">
        <v>1.069</v>
      </c>
      <c r="J305" s="104">
        <f t="shared" si="4"/>
        <v>6.0003381788352374E-4</v>
      </c>
      <c r="K305" s="104">
        <v>0.01</v>
      </c>
      <c r="L305" s="97">
        <v>13.221</v>
      </c>
      <c r="M305" s="97">
        <v>211753.497</v>
      </c>
      <c r="N305" s="97">
        <v>3563132.5040000002</v>
      </c>
      <c r="O305" t="s">
        <v>872</v>
      </c>
      <c r="P305" t="s">
        <v>1314</v>
      </c>
      <c r="Q305" t="s">
        <v>1314</v>
      </c>
      <c r="R305" t="s">
        <v>1072</v>
      </c>
      <c r="S305" t="s">
        <v>476</v>
      </c>
      <c r="T305" t="s">
        <v>475</v>
      </c>
      <c r="W305" t="s">
        <v>499</v>
      </c>
      <c r="Z305" s="22">
        <v>37.634099999999997</v>
      </c>
      <c r="AA305" s="22">
        <v>-122.1326</v>
      </c>
    </row>
    <row r="306" spans="1:27" x14ac:dyDescent="0.25">
      <c r="A306" s="22" t="s">
        <v>518</v>
      </c>
      <c r="B306" t="s">
        <v>864</v>
      </c>
      <c r="C306" s="22">
        <v>7551</v>
      </c>
      <c r="D306" s="22" t="s">
        <v>1247</v>
      </c>
      <c r="E306" s="22">
        <v>2018</v>
      </c>
      <c r="F306" s="97">
        <v>7221.92</v>
      </c>
      <c r="G306" s="97">
        <v>12</v>
      </c>
      <c r="H306" s="97">
        <v>364235.21</v>
      </c>
      <c r="I306" s="97">
        <v>0.90900000000000003</v>
      </c>
      <c r="J306" s="104">
        <f t="shared" si="4"/>
        <v>6.0006907904138331E-4</v>
      </c>
      <c r="K306" s="104">
        <v>7.9000000000000008E-3</v>
      </c>
      <c r="L306" s="97">
        <v>11.409000000000001</v>
      </c>
      <c r="M306" s="97">
        <v>180042.144</v>
      </c>
      <c r="N306" s="97">
        <v>3029651.1910000001</v>
      </c>
      <c r="O306" t="s">
        <v>865</v>
      </c>
      <c r="P306" t="s">
        <v>1312</v>
      </c>
      <c r="Q306" t="s">
        <v>1311</v>
      </c>
      <c r="R306" t="s">
        <v>1072</v>
      </c>
      <c r="S306" t="s">
        <v>476</v>
      </c>
      <c r="T306" t="s">
        <v>475</v>
      </c>
      <c r="W306" t="s">
        <v>509</v>
      </c>
      <c r="Z306" s="22">
        <v>38.5306</v>
      </c>
      <c r="AA306" s="22">
        <v>-121.399</v>
      </c>
    </row>
    <row r="307" spans="1:27" x14ac:dyDescent="0.25">
      <c r="A307" s="22" t="s">
        <v>518</v>
      </c>
      <c r="B307" t="s">
        <v>864</v>
      </c>
      <c r="C307" s="22">
        <v>7551</v>
      </c>
      <c r="D307" s="22" t="s">
        <v>1246</v>
      </c>
      <c r="E307" s="22">
        <v>2018</v>
      </c>
      <c r="F307" s="97">
        <v>7101.84</v>
      </c>
      <c r="G307" s="97">
        <v>12</v>
      </c>
      <c r="H307" s="97">
        <v>360536.22</v>
      </c>
      <c r="I307" s="97">
        <v>0.96299999999999997</v>
      </c>
      <c r="J307" s="104">
        <f t="shared" si="4"/>
        <v>5.9988493216536851E-4</v>
      </c>
      <c r="K307" s="104">
        <v>8.2000000000000007E-3</v>
      </c>
      <c r="L307" s="97">
        <v>12.775</v>
      </c>
      <c r="M307" s="97">
        <v>190801.52799999999</v>
      </c>
      <c r="N307" s="97">
        <v>3210615.7310000001</v>
      </c>
      <c r="O307" t="s">
        <v>865</v>
      </c>
      <c r="P307" t="s">
        <v>1312</v>
      </c>
      <c r="Q307" t="s">
        <v>1311</v>
      </c>
      <c r="R307" t="s">
        <v>1072</v>
      </c>
      <c r="S307" t="s">
        <v>476</v>
      </c>
      <c r="T307" t="s">
        <v>475</v>
      </c>
      <c r="W307" t="s">
        <v>509</v>
      </c>
      <c r="Z307" s="22">
        <v>38.5306</v>
      </c>
      <c r="AA307" s="22">
        <v>-121.399</v>
      </c>
    </row>
    <row r="308" spans="1:27" x14ac:dyDescent="0.25">
      <c r="A308" s="22" t="s">
        <v>518</v>
      </c>
      <c r="B308" t="s">
        <v>864</v>
      </c>
      <c r="C308" s="22">
        <v>7551</v>
      </c>
      <c r="D308" s="22" t="s">
        <v>1313</v>
      </c>
      <c r="E308" s="22">
        <v>2018</v>
      </c>
      <c r="F308" s="97">
        <v>1049.55</v>
      </c>
      <c r="G308" s="97">
        <v>12</v>
      </c>
      <c r="H308" s="97">
        <v>45147.88</v>
      </c>
      <c r="I308" s="97">
        <v>0.13300000000000001</v>
      </c>
      <c r="J308" s="104">
        <f t="shared" si="4"/>
        <v>5.9789171602910875E-4</v>
      </c>
      <c r="K308" s="104">
        <v>1.11E-2</v>
      </c>
      <c r="L308" s="97">
        <v>1.9510000000000001</v>
      </c>
      <c r="M308" s="97">
        <v>26439.825000000001</v>
      </c>
      <c r="N308" s="97">
        <v>444896.614</v>
      </c>
      <c r="O308" t="s">
        <v>865</v>
      </c>
      <c r="P308" t="s">
        <v>1312</v>
      </c>
      <c r="Q308" t="s">
        <v>1311</v>
      </c>
      <c r="R308" t="s">
        <v>1072</v>
      </c>
      <c r="S308" t="s">
        <v>510</v>
      </c>
      <c r="T308" t="s">
        <v>475</v>
      </c>
      <c r="W308" t="s">
        <v>509</v>
      </c>
      <c r="Z308" s="22">
        <v>38.5306</v>
      </c>
      <c r="AA308" s="22">
        <v>-121.399</v>
      </c>
    </row>
    <row r="309" spans="1:27" x14ac:dyDescent="0.25">
      <c r="A309" s="22" t="s">
        <v>518</v>
      </c>
      <c r="B309" t="s">
        <v>870</v>
      </c>
      <c r="C309" s="22">
        <v>7552</v>
      </c>
      <c r="D309" s="22">
        <v>1</v>
      </c>
      <c r="E309" s="22">
        <v>2018</v>
      </c>
      <c r="F309" s="97">
        <v>6369.89</v>
      </c>
      <c r="G309" s="97">
        <v>12</v>
      </c>
      <c r="H309" s="97">
        <v>868760.6</v>
      </c>
      <c r="I309" s="97">
        <v>1.901</v>
      </c>
      <c r="J309" s="104">
        <f t="shared" si="4"/>
        <v>6.0013282666296016E-4</v>
      </c>
      <c r="K309" s="104">
        <v>9.7999999999999997E-3</v>
      </c>
      <c r="L309" s="97">
        <v>29.620999999999999</v>
      </c>
      <c r="M309" s="97">
        <v>376495.21</v>
      </c>
      <c r="N309" s="97">
        <v>6335264.1799999997</v>
      </c>
      <c r="O309" t="s">
        <v>865</v>
      </c>
      <c r="P309" t="s">
        <v>1310</v>
      </c>
      <c r="Q309" t="s">
        <v>1309</v>
      </c>
      <c r="R309" t="s">
        <v>1072</v>
      </c>
      <c r="S309" t="s">
        <v>476</v>
      </c>
      <c r="T309" t="s">
        <v>475</v>
      </c>
      <c r="W309" t="s">
        <v>509</v>
      </c>
      <c r="Z309" s="22">
        <v>38.511000000000003</v>
      </c>
      <c r="AA309" s="22">
        <v>-121.4735</v>
      </c>
    </row>
    <row r="310" spans="1:27" x14ac:dyDescent="0.25">
      <c r="A310" s="22" t="s">
        <v>518</v>
      </c>
      <c r="B310" t="s">
        <v>869</v>
      </c>
      <c r="C310" s="22">
        <v>50865</v>
      </c>
      <c r="D310" s="22">
        <v>1</v>
      </c>
      <c r="E310" s="22">
        <v>2018</v>
      </c>
      <c r="F310" s="97">
        <v>8655.5300000000007</v>
      </c>
      <c r="G310" s="97">
        <v>12</v>
      </c>
      <c r="H310" s="97">
        <v>308961.40000000002</v>
      </c>
      <c r="I310" s="97">
        <v>1.234</v>
      </c>
      <c r="J310" s="104">
        <f t="shared" si="4"/>
        <v>6.003312322709134E-4</v>
      </c>
      <c r="K310" s="104">
        <v>0.01</v>
      </c>
      <c r="L310" s="97">
        <v>20.527000000000001</v>
      </c>
      <c r="M310" s="97">
        <v>244317.05900000001</v>
      </c>
      <c r="N310" s="97">
        <v>4111063.8050000002</v>
      </c>
      <c r="O310" t="s">
        <v>867</v>
      </c>
      <c r="P310" t="s">
        <v>1308</v>
      </c>
      <c r="Q310" t="s">
        <v>1308</v>
      </c>
      <c r="R310" t="s">
        <v>1072</v>
      </c>
      <c r="S310" t="s">
        <v>510</v>
      </c>
      <c r="T310" t="s">
        <v>475</v>
      </c>
      <c r="W310" t="s">
        <v>499</v>
      </c>
      <c r="Z310" s="22">
        <v>35.951500000000003</v>
      </c>
      <c r="AA310" s="22">
        <v>-120.86790000000001</v>
      </c>
    </row>
    <row r="311" spans="1:27" x14ac:dyDescent="0.25">
      <c r="A311" s="22" t="s">
        <v>518</v>
      </c>
      <c r="B311" t="s">
        <v>866</v>
      </c>
      <c r="C311" s="22">
        <v>50864</v>
      </c>
      <c r="D311" s="22">
        <v>1</v>
      </c>
      <c r="E311" s="22">
        <v>2018</v>
      </c>
      <c r="F311" s="97">
        <v>0</v>
      </c>
      <c r="G311" s="97">
        <v>12</v>
      </c>
      <c r="J311" s="104" t="e">
        <f t="shared" si="4"/>
        <v>#DIV/0!</v>
      </c>
      <c r="O311" t="s">
        <v>867</v>
      </c>
      <c r="P311" t="s">
        <v>1307</v>
      </c>
      <c r="Q311" t="s">
        <v>1307</v>
      </c>
      <c r="R311" t="s">
        <v>1072</v>
      </c>
      <c r="S311" t="s">
        <v>510</v>
      </c>
      <c r="T311" t="s">
        <v>475</v>
      </c>
      <c r="W311" t="s">
        <v>499</v>
      </c>
      <c r="Z311" s="22">
        <v>35.935899999999997</v>
      </c>
      <c r="AA311" s="22">
        <v>-120.84050000000001</v>
      </c>
    </row>
    <row r="312" spans="1:27" x14ac:dyDescent="0.25">
      <c r="A312" s="22" t="s">
        <v>518</v>
      </c>
      <c r="B312" t="s">
        <v>863</v>
      </c>
      <c r="C312" s="22">
        <v>404</v>
      </c>
      <c r="D312" s="22">
        <v>1</v>
      </c>
      <c r="E312" s="22">
        <v>2018</v>
      </c>
      <c r="F312" s="97">
        <v>1597.17</v>
      </c>
      <c r="G312" s="97">
        <v>12</v>
      </c>
      <c r="H312" s="97">
        <v>73449.11</v>
      </c>
      <c r="I312" s="97">
        <v>0.24399999999999999</v>
      </c>
      <c r="J312" s="104">
        <f t="shared" si="4"/>
        <v>6.008788165444461E-4</v>
      </c>
      <c r="K312" s="104">
        <v>1.9E-3</v>
      </c>
      <c r="L312" s="97">
        <v>0.38100000000000001</v>
      </c>
      <c r="M312" s="97">
        <v>47429.328000000001</v>
      </c>
      <c r="N312" s="97">
        <v>812143.79099999997</v>
      </c>
      <c r="O312" t="s">
        <v>846</v>
      </c>
      <c r="P312" t="s">
        <v>1198</v>
      </c>
      <c r="Q312" t="s">
        <v>1198</v>
      </c>
      <c r="R312" t="s">
        <v>1072</v>
      </c>
      <c r="S312" t="s">
        <v>482</v>
      </c>
      <c r="T312" t="s">
        <v>475</v>
      </c>
      <c r="U312" t="s">
        <v>525</v>
      </c>
      <c r="W312" t="s">
        <v>509</v>
      </c>
      <c r="Z312" s="22">
        <v>33.917499999999997</v>
      </c>
      <c r="AA312" s="22">
        <v>-118.4258</v>
      </c>
    </row>
    <row r="313" spans="1:27" x14ac:dyDescent="0.25">
      <c r="A313" s="22" t="s">
        <v>518</v>
      </c>
      <c r="B313" t="s">
        <v>863</v>
      </c>
      <c r="C313" s="22">
        <v>404</v>
      </c>
      <c r="D313" s="22">
        <v>2</v>
      </c>
      <c r="E313" s="22">
        <v>2018</v>
      </c>
      <c r="F313" s="97">
        <v>811.26</v>
      </c>
      <c r="G313" s="97">
        <v>12</v>
      </c>
      <c r="H313" s="97">
        <v>42015.75</v>
      </c>
      <c r="I313" s="97">
        <v>0.13800000000000001</v>
      </c>
      <c r="J313" s="104">
        <f t="shared" si="4"/>
        <v>6.0214906346239881E-4</v>
      </c>
      <c r="K313" s="104">
        <v>5.1999999999999998E-3</v>
      </c>
      <c r="L313" s="97">
        <v>0.80200000000000005</v>
      </c>
      <c r="M313" s="97">
        <v>26767.276000000002</v>
      </c>
      <c r="N313" s="97">
        <v>458358.26500000001</v>
      </c>
      <c r="O313" t="s">
        <v>846</v>
      </c>
      <c r="P313" t="s">
        <v>1198</v>
      </c>
      <c r="Q313" t="s">
        <v>1198</v>
      </c>
      <c r="R313" t="s">
        <v>1072</v>
      </c>
      <c r="S313" t="s">
        <v>482</v>
      </c>
      <c r="T313" t="s">
        <v>475</v>
      </c>
      <c r="U313" t="s">
        <v>525</v>
      </c>
      <c r="W313" t="s">
        <v>509</v>
      </c>
      <c r="Z313" s="22">
        <v>33.917499999999997</v>
      </c>
      <c r="AA313" s="22">
        <v>-118.4258</v>
      </c>
    </row>
    <row r="314" spans="1:27" x14ac:dyDescent="0.25">
      <c r="A314" s="22" t="s">
        <v>518</v>
      </c>
      <c r="B314" t="s">
        <v>863</v>
      </c>
      <c r="C314" s="22">
        <v>404</v>
      </c>
      <c r="D314" s="22">
        <v>4</v>
      </c>
      <c r="E314" s="22">
        <v>2018</v>
      </c>
      <c r="F314" s="97">
        <v>6116.81</v>
      </c>
      <c r="G314" s="97">
        <v>12</v>
      </c>
      <c r="H314" s="97">
        <v>1092979.72</v>
      </c>
      <c r="I314" s="97">
        <v>3.488</v>
      </c>
      <c r="J314" s="104">
        <f t="shared" si="4"/>
        <v>5.9995595724693894E-4</v>
      </c>
      <c r="K314" s="104">
        <v>5.7000000000000002E-3</v>
      </c>
      <c r="L314" s="97">
        <v>31.834</v>
      </c>
      <c r="M314" s="97">
        <v>679045.56599999999</v>
      </c>
      <c r="N314" s="97">
        <v>11627520.18</v>
      </c>
      <c r="O314" t="s">
        <v>846</v>
      </c>
      <c r="P314" t="s">
        <v>1198</v>
      </c>
      <c r="Q314" t="s">
        <v>1198</v>
      </c>
      <c r="R314" t="s">
        <v>1072</v>
      </c>
      <c r="S314" t="s">
        <v>476</v>
      </c>
      <c r="T314" t="s">
        <v>475</v>
      </c>
      <c r="W314" t="s">
        <v>509</v>
      </c>
      <c r="Z314" s="22">
        <v>33.917499999999997</v>
      </c>
      <c r="AA314" s="22">
        <v>-118.4258</v>
      </c>
    </row>
    <row r="315" spans="1:27" x14ac:dyDescent="0.25">
      <c r="A315" s="22" t="s">
        <v>518</v>
      </c>
      <c r="B315" t="s">
        <v>863</v>
      </c>
      <c r="C315" s="22">
        <v>404</v>
      </c>
      <c r="D315" s="22">
        <v>6</v>
      </c>
      <c r="E315" s="22">
        <v>2018</v>
      </c>
      <c r="F315" s="97">
        <v>371.76</v>
      </c>
      <c r="G315" s="97">
        <v>12</v>
      </c>
      <c r="H315" s="97">
        <v>35159.86</v>
      </c>
      <c r="I315" s="97">
        <v>9.9000000000000005E-2</v>
      </c>
      <c r="J315" s="104">
        <f t="shared" si="4"/>
        <v>6.0186540339293053E-4</v>
      </c>
      <c r="K315" s="104">
        <v>1.32E-2</v>
      </c>
      <c r="L315" s="97">
        <v>1.7290000000000001</v>
      </c>
      <c r="M315" s="97">
        <v>19211.968000000001</v>
      </c>
      <c r="N315" s="97">
        <v>328977.20799999998</v>
      </c>
      <c r="O315" t="s">
        <v>846</v>
      </c>
      <c r="P315" t="s">
        <v>1198</v>
      </c>
      <c r="Q315" t="s">
        <v>1198</v>
      </c>
      <c r="R315" t="s">
        <v>1072</v>
      </c>
      <c r="S315" t="s">
        <v>510</v>
      </c>
      <c r="T315" t="s">
        <v>475</v>
      </c>
      <c r="W315" t="s">
        <v>1098</v>
      </c>
      <c r="Z315" s="22">
        <v>33.917499999999997</v>
      </c>
      <c r="AA315" s="22">
        <v>-118.4258</v>
      </c>
    </row>
    <row r="316" spans="1:27" x14ac:dyDescent="0.25">
      <c r="A316" s="22" t="s">
        <v>518</v>
      </c>
      <c r="B316" t="s">
        <v>863</v>
      </c>
      <c r="C316" s="22">
        <v>404</v>
      </c>
      <c r="D316" s="22">
        <v>7</v>
      </c>
      <c r="E316" s="22">
        <v>2018</v>
      </c>
      <c r="F316" s="97">
        <v>324.92</v>
      </c>
      <c r="G316" s="97">
        <v>12</v>
      </c>
      <c r="H316" s="97">
        <v>29659.94</v>
      </c>
      <c r="I316" s="97">
        <v>8.4000000000000005E-2</v>
      </c>
      <c r="J316" s="104">
        <f t="shared" si="4"/>
        <v>5.9888581998722814E-4</v>
      </c>
      <c r="K316" s="104">
        <v>1.43E-2</v>
      </c>
      <c r="L316" s="97">
        <v>1.5309999999999999</v>
      </c>
      <c r="M316" s="97">
        <v>16382.875</v>
      </c>
      <c r="N316" s="97">
        <v>280520.91800000001</v>
      </c>
      <c r="O316" t="s">
        <v>846</v>
      </c>
      <c r="P316" t="s">
        <v>1198</v>
      </c>
      <c r="Q316" t="s">
        <v>1198</v>
      </c>
      <c r="R316" t="s">
        <v>1072</v>
      </c>
      <c r="S316" t="s">
        <v>510</v>
      </c>
      <c r="T316" t="s">
        <v>475</v>
      </c>
      <c r="W316" t="s">
        <v>1098</v>
      </c>
      <c r="Z316" s="22">
        <v>33.917499999999997</v>
      </c>
      <c r="AA316" s="22">
        <v>-118.4258</v>
      </c>
    </row>
    <row r="317" spans="1:27" x14ac:dyDescent="0.25">
      <c r="A317" s="22" t="s">
        <v>518</v>
      </c>
      <c r="B317" t="s">
        <v>861</v>
      </c>
      <c r="C317" s="22">
        <v>57482</v>
      </c>
      <c r="D317" s="22">
        <v>1</v>
      </c>
      <c r="E317" s="22">
        <v>2018</v>
      </c>
      <c r="F317" s="97">
        <v>1042.49</v>
      </c>
      <c r="G317" s="97">
        <v>12</v>
      </c>
      <c r="H317" s="97">
        <v>64551.51</v>
      </c>
      <c r="I317" s="97">
        <v>0.19</v>
      </c>
      <c r="J317" s="104">
        <f t="shared" si="4"/>
        <v>6.0049419819177313E-4</v>
      </c>
      <c r="K317" s="104">
        <v>1.41E-2</v>
      </c>
      <c r="L317" s="97">
        <v>3.016</v>
      </c>
      <c r="M317" s="97">
        <v>37607.786</v>
      </c>
      <c r="N317" s="97">
        <v>632812.10900000005</v>
      </c>
      <c r="O317" t="s">
        <v>862</v>
      </c>
      <c r="P317" t="s">
        <v>1306</v>
      </c>
      <c r="Q317" t="s">
        <v>1306</v>
      </c>
      <c r="R317" t="s">
        <v>1072</v>
      </c>
      <c r="S317" t="s">
        <v>510</v>
      </c>
      <c r="T317" t="s">
        <v>475</v>
      </c>
      <c r="W317" t="s">
        <v>1098</v>
      </c>
      <c r="Z317" s="22">
        <v>33.936599999999999</v>
      </c>
      <c r="AA317" s="22">
        <v>-116.5722</v>
      </c>
    </row>
    <row r="318" spans="1:27" x14ac:dyDescent="0.25">
      <c r="A318" s="22" t="s">
        <v>518</v>
      </c>
      <c r="B318" t="s">
        <v>861</v>
      </c>
      <c r="C318" s="22">
        <v>57482</v>
      </c>
      <c r="D318" s="22">
        <v>2</v>
      </c>
      <c r="E318" s="22">
        <v>2018</v>
      </c>
      <c r="F318" s="97">
        <v>1030.47</v>
      </c>
      <c r="G318" s="97">
        <v>12</v>
      </c>
      <c r="H318" s="97">
        <v>62724.03</v>
      </c>
      <c r="I318" s="97">
        <v>0.182</v>
      </c>
      <c r="J318" s="104">
        <f t="shared" si="4"/>
        <v>5.9840242007090367E-4</v>
      </c>
      <c r="K318" s="104">
        <v>1.5800000000000002E-2</v>
      </c>
      <c r="L318" s="97">
        <v>3.3450000000000002</v>
      </c>
      <c r="M318" s="97">
        <v>36149.610999999997</v>
      </c>
      <c r="N318" s="97">
        <v>608286.31000000006</v>
      </c>
      <c r="O318" t="s">
        <v>862</v>
      </c>
      <c r="P318" t="s">
        <v>1306</v>
      </c>
      <c r="Q318" t="s">
        <v>1306</v>
      </c>
      <c r="R318" t="s">
        <v>1072</v>
      </c>
      <c r="S318" t="s">
        <v>510</v>
      </c>
      <c r="T318" t="s">
        <v>475</v>
      </c>
      <c r="W318" t="s">
        <v>1098</v>
      </c>
      <c r="Z318" s="22">
        <v>33.936599999999999</v>
      </c>
      <c r="AA318" s="22">
        <v>-116.5722</v>
      </c>
    </row>
    <row r="319" spans="1:27" x14ac:dyDescent="0.25">
      <c r="A319" s="22" t="s">
        <v>518</v>
      </c>
      <c r="B319" t="s">
        <v>861</v>
      </c>
      <c r="C319" s="22">
        <v>57482</v>
      </c>
      <c r="D319" s="22">
        <v>3</v>
      </c>
      <c r="E319" s="22">
        <v>2018</v>
      </c>
      <c r="F319" s="97">
        <v>1085.1099999999999</v>
      </c>
      <c r="G319" s="97">
        <v>12</v>
      </c>
      <c r="H319" s="97">
        <v>66556.06</v>
      </c>
      <c r="I319" s="97">
        <v>0.19800000000000001</v>
      </c>
      <c r="J319" s="104">
        <f t="shared" si="4"/>
        <v>5.9952636962612893E-4</v>
      </c>
      <c r="K319" s="104">
        <v>1.54E-2</v>
      </c>
      <c r="L319" s="97">
        <v>3.6150000000000002</v>
      </c>
      <c r="M319" s="97">
        <v>39253.406000000003</v>
      </c>
      <c r="N319" s="97">
        <v>660521.40500000003</v>
      </c>
      <c r="O319" t="s">
        <v>862</v>
      </c>
      <c r="P319" t="s">
        <v>1306</v>
      </c>
      <c r="Q319" t="s">
        <v>1306</v>
      </c>
      <c r="R319" t="s">
        <v>1072</v>
      </c>
      <c r="S319" t="s">
        <v>510</v>
      </c>
      <c r="T319" t="s">
        <v>475</v>
      </c>
      <c r="W319" t="s">
        <v>1098</v>
      </c>
      <c r="Z319" s="22">
        <v>33.936599999999999</v>
      </c>
      <c r="AA319" s="22">
        <v>-116.5722</v>
      </c>
    </row>
    <row r="320" spans="1:27" x14ac:dyDescent="0.25">
      <c r="A320" s="22" t="s">
        <v>518</v>
      </c>
      <c r="B320" t="s">
        <v>861</v>
      </c>
      <c r="C320" s="22">
        <v>57482</v>
      </c>
      <c r="D320" s="22">
        <v>4</v>
      </c>
      <c r="E320" s="22">
        <v>2018</v>
      </c>
      <c r="F320" s="97">
        <v>910.89</v>
      </c>
      <c r="G320" s="97">
        <v>12</v>
      </c>
      <c r="H320" s="97">
        <v>55168.84</v>
      </c>
      <c r="I320" s="97">
        <v>0.16500000000000001</v>
      </c>
      <c r="J320" s="104">
        <f t="shared" si="4"/>
        <v>5.9945362962415263E-4</v>
      </c>
      <c r="K320" s="104">
        <v>1.7100000000000001E-2</v>
      </c>
      <c r="L320" s="97">
        <v>3.1480000000000001</v>
      </c>
      <c r="M320" s="97">
        <v>32714.694</v>
      </c>
      <c r="N320" s="97">
        <v>550501.29599999997</v>
      </c>
      <c r="O320" t="s">
        <v>862</v>
      </c>
      <c r="P320" t="s">
        <v>1306</v>
      </c>
      <c r="Q320" t="s">
        <v>1306</v>
      </c>
      <c r="R320" t="s">
        <v>1072</v>
      </c>
      <c r="S320" t="s">
        <v>510</v>
      </c>
      <c r="T320" t="s">
        <v>475</v>
      </c>
      <c r="W320" t="s">
        <v>1098</v>
      </c>
      <c r="Z320" s="22">
        <v>33.936599999999999</v>
      </c>
      <c r="AA320" s="22">
        <v>-116.5722</v>
      </c>
    </row>
    <row r="321" spans="1:27" x14ac:dyDescent="0.25">
      <c r="A321" s="22" t="s">
        <v>518</v>
      </c>
      <c r="B321" t="s">
        <v>861</v>
      </c>
      <c r="C321" s="22">
        <v>57482</v>
      </c>
      <c r="D321" s="22">
        <v>5</v>
      </c>
      <c r="E321" s="22">
        <v>2018</v>
      </c>
      <c r="F321" s="97">
        <v>1096.19</v>
      </c>
      <c r="G321" s="97">
        <v>12</v>
      </c>
      <c r="H321" s="97">
        <v>69330.850000000006</v>
      </c>
      <c r="I321" s="97">
        <v>0.20399999999999999</v>
      </c>
      <c r="J321" s="104">
        <f t="shared" si="4"/>
        <v>6.0143259741121864E-4</v>
      </c>
      <c r="K321" s="104">
        <v>1.52E-2</v>
      </c>
      <c r="L321" s="97">
        <v>3.4820000000000002</v>
      </c>
      <c r="M321" s="97">
        <v>40316.474999999999</v>
      </c>
      <c r="N321" s="97">
        <v>678380.25699999998</v>
      </c>
      <c r="O321" t="s">
        <v>862</v>
      </c>
      <c r="P321" t="s">
        <v>1306</v>
      </c>
      <c r="Q321" t="s">
        <v>1306</v>
      </c>
      <c r="R321" t="s">
        <v>1072</v>
      </c>
      <c r="S321" t="s">
        <v>510</v>
      </c>
      <c r="T321" t="s">
        <v>475</v>
      </c>
      <c r="W321" t="s">
        <v>1098</v>
      </c>
      <c r="Z321" s="22">
        <v>33.936599999999999</v>
      </c>
      <c r="AA321" s="22">
        <v>-116.5722</v>
      </c>
    </row>
    <row r="322" spans="1:27" x14ac:dyDescent="0.25">
      <c r="A322" s="22" t="s">
        <v>518</v>
      </c>
      <c r="B322" t="s">
        <v>861</v>
      </c>
      <c r="C322" s="22">
        <v>57482</v>
      </c>
      <c r="D322" s="22">
        <v>6</v>
      </c>
      <c r="E322" s="22">
        <v>2018</v>
      </c>
      <c r="F322" s="97">
        <v>1085.47</v>
      </c>
      <c r="G322" s="97">
        <v>12</v>
      </c>
      <c r="H322" s="97">
        <v>67653.16</v>
      </c>
      <c r="I322" s="97">
        <v>0.19800000000000001</v>
      </c>
      <c r="J322" s="104">
        <f t="shared" ref="J322:J358" si="5">+I322*2000/N322</f>
        <v>5.9885735294978296E-4</v>
      </c>
      <c r="K322" s="104">
        <v>1.3599999999999999E-2</v>
      </c>
      <c r="L322" s="97">
        <v>3.153</v>
      </c>
      <c r="M322" s="97">
        <v>39297.629000000001</v>
      </c>
      <c r="N322" s="97">
        <v>661259.31000000006</v>
      </c>
      <c r="O322" t="s">
        <v>862</v>
      </c>
      <c r="P322" t="s">
        <v>1306</v>
      </c>
      <c r="Q322" t="s">
        <v>1306</v>
      </c>
      <c r="R322" t="s">
        <v>1072</v>
      </c>
      <c r="S322" t="s">
        <v>510</v>
      </c>
      <c r="T322" t="s">
        <v>475</v>
      </c>
      <c r="W322" t="s">
        <v>1098</v>
      </c>
      <c r="Z322" s="22">
        <v>33.936599999999999</v>
      </c>
      <c r="AA322" s="22">
        <v>-116.5722</v>
      </c>
    </row>
    <row r="323" spans="1:27" x14ac:dyDescent="0.25">
      <c r="A323" s="22" t="s">
        <v>518</v>
      </c>
      <c r="B323" t="s">
        <v>861</v>
      </c>
      <c r="C323" s="22">
        <v>57482</v>
      </c>
      <c r="D323" s="22">
        <v>7</v>
      </c>
      <c r="E323" s="22">
        <v>2018</v>
      </c>
      <c r="F323" s="97">
        <v>1007.28</v>
      </c>
      <c r="G323" s="97">
        <v>12</v>
      </c>
      <c r="H323" s="97">
        <v>61423.14</v>
      </c>
      <c r="I323" s="97">
        <v>0.17899999999999999</v>
      </c>
      <c r="J323" s="104">
        <f t="shared" si="5"/>
        <v>5.9939870598860591E-4</v>
      </c>
      <c r="K323" s="104">
        <v>1.3899999999999999E-2</v>
      </c>
      <c r="L323" s="97">
        <v>3.0539999999999998</v>
      </c>
      <c r="M323" s="97">
        <v>35493.805999999997</v>
      </c>
      <c r="N323" s="97">
        <v>597265.22</v>
      </c>
      <c r="O323" t="s">
        <v>862</v>
      </c>
      <c r="P323" t="s">
        <v>1306</v>
      </c>
      <c r="Q323" t="s">
        <v>1306</v>
      </c>
      <c r="R323" t="s">
        <v>1072</v>
      </c>
      <c r="S323" t="s">
        <v>510</v>
      </c>
      <c r="T323" t="s">
        <v>475</v>
      </c>
      <c r="W323" t="s">
        <v>1098</v>
      </c>
      <c r="Z323" s="22">
        <v>33.936599999999999</v>
      </c>
      <c r="AA323" s="22">
        <v>-116.5722</v>
      </c>
    </row>
    <row r="324" spans="1:27" x14ac:dyDescent="0.25">
      <c r="A324" s="22" t="s">
        <v>518</v>
      </c>
      <c r="B324" t="s">
        <v>861</v>
      </c>
      <c r="C324" s="22">
        <v>57482</v>
      </c>
      <c r="D324" s="22">
        <v>8</v>
      </c>
      <c r="E324" s="22">
        <v>2018</v>
      </c>
      <c r="F324" s="97">
        <v>979.6</v>
      </c>
      <c r="G324" s="97">
        <v>12</v>
      </c>
      <c r="H324" s="97">
        <v>61501.59</v>
      </c>
      <c r="I324" s="97">
        <v>0.17699999999999999</v>
      </c>
      <c r="J324" s="104">
        <f t="shared" si="5"/>
        <v>5.9983419972718655E-4</v>
      </c>
      <c r="K324" s="104">
        <v>1.44E-2</v>
      </c>
      <c r="L324" s="97">
        <v>3.02</v>
      </c>
      <c r="M324" s="97">
        <v>35072.968999999997</v>
      </c>
      <c r="N324" s="97">
        <v>590163.08200000005</v>
      </c>
      <c r="O324" t="s">
        <v>862</v>
      </c>
      <c r="P324" t="s">
        <v>1306</v>
      </c>
      <c r="Q324" t="s">
        <v>1306</v>
      </c>
      <c r="R324" t="s">
        <v>1072</v>
      </c>
      <c r="S324" t="s">
        <v>510</v>
      </c>
      <c r="T324" t="s">
        <v>475</v>
      </c>
      <c r="W324" t="s">
        <v>1098</v>
      </c>
      <c r="Z324" s="22">
        <v>33.936599999999999</v>
      </c>
      <c r="AA324" s="22">
        <v>-116.5722</v>
      </c>
    </row>
    <row r="325" spans="1:27" x14ac:dyDescent="0.25">
      <c r="A325" s="22" t="s">
        <v>518</v>
      </c>
      <c r="B325" t="s">
        <v>853</v>
      </c>
      <c r="C325" s="22">
        <v>55182</v>
      </c>
      <c r="D325" s="22" t="s">
        <v>1091</v>
      </c>
      <c r="E325" s="22">
        <v>2018</v>
      </c>
      <c r="F325" s="97">
        <v>5522.81</v>
      </c>
      <c r="G325" s="97">
        <v>12</v>
      </c>
      <c r="H325" s="97">
        <v>1240101.3600000001</v>
      </c>
      <c r="I325" s="97">
        <v>2.548</v>
      </c>
      <c r="J325" s="104">
        <f t="shared" si="5"/>
        <v>6.0009389418102567E-4</v>
      </c>
      <c r="K325" s="104">
        <v>6.7000000000000002E-3</v>
      </c>
      <c r="L325" s="97">
        <v>23.010999999999999</v>
      </c>
      <c r="M325" s="97">
        <v>504668.97399999999</v>
      </c>
      <c r="N325" s="97">
        <v>8492004.4169999994</v>
      </c>
      <c r="O325" t="s">
        <v>515</v>
      </c>
      <c r="P325" t="s">
        <v>1305</v>
      </c>
      <c r="Q325" t="s">
        <v>1305</v>
      </c>
      <c r="R325" t="s">
        <v>1072</v>
      </c>
      <c r="S325" t="s">
        <v>476</v>
      </c>
      <c r="T325" t="s">
        <v>475</v>
      </c>
      <c r="W325" t="s">
        <v>1300</v>
      </c>
      <c r="Z325" s="22">
        <v>35.209699999999998</v>
      </c>
      <c r="AA325" s="22">
        <v>-119.58499999999999</v>
      </c>
    </row>
    <row r="326" spans="1:27" x14ac:dyDescent="0.25">
      <c r="A326" s="22" t="s">
        <v>518</v>
      </c>
      <c r="B326" t="s">
        <v>853</v>
      </c>
      <c r="C326" s="22">
        <v>55182</v>
      </c>
      <c r="D326" s="22" t="s">
        <v>1155</v>
      </c>
      <c r="E326" s="22">
        <v>2018</v>
      </c>
      <c r="F326" s="97">
        <v>6572.2</v>
      </c>
      <c r="G326" s="97">
        <v>12</v>
      </c>
      <c r="H326" s="97">
        <v>1498715.1</v>
      </c>
      <c r="I326" s="97">
        <v>3.0609999999999999</v>
      </c>
      <c r="J326" s="104">
        <f t="shared" si="5"/>
        <v>5.9999670729020329E-4</v>
      </c>
      <c r="K326" s="104">
        <v>6.7000000000000002E-3</v>
      </c>
      <c r="L326" s="97">
        <v>27.181000000000001</v>
      </c>
      <c r="M326" s="97">
        <v>606374.78099999996</v>
      </c>
      <c r="N326" s="97">
        <v>10203389.328</v>
      </c>
      <c r="O326" t="s">
        <v>515</v>
      </c>
      <c r="P326" t="s">
        <v>1305</v>
      </c>
      <c r="Q326" t="s">
        <v>1305</v>
      </c>
      <c r="R326" t="s">
        <v>1072</v>
      </c>
      <c r="S326" t="s">
        <v>476</v>
      </c>
      <c r="T326" t="s">
        <v>475</v>
      </c>
      <c r="W326" t="s">
        <v>1300</v>
      </c>
      <c r="Z326" s="22">
        <v>35.209699999999998</v>
      </c>
      <c r="AA326" s="22">
        <v>-119.58499999999999</v>
      </c>
    </row>
    <row r="327" spans="1:27" x14ac:dyDescent="0.25">
      <c r="A327" s="22" t="s">
        <v>518</v>
      </c>
      <c r="B327" t="s">
        <v>851</v>
      </c>
      <c r="C327" s="22">
        <v>55933</v>
      </c>
      <c r="D327" s="22" t="s">
        <v>1304</v>
      </c>
      <c r="E327" s="22">
        <v>2018</v>
      </c>
      <c r="F327" s="97">
        <v>3849.9</v>
      </c>
      <c r="G327" s="97">
        <v>12</v>
      </c>
      <c r="H327" s="97">
        <v>456299.99</v>
      </c>
      <c r="I327" s="97">
        <v>1.0860000000000001</v>
      </c>
      <c r="J327" s="104">
        <f t="shared" si="5"/>
        <v>6.0031064168643072E-4</v>
      </c>
      <c r="K327" s="104">
        <v>1.2800000000000001E-2</v>
      </c>
      <c r="L327" s="97">
        <v>17.239000000000001</v>
      </c>
      <c r="M327" s="97">
        <v>215020.56599999999</v>
      </c>
      <c r="N327" s="97">
        <v>3618126.7650000001</v>
      </c>
      <c r="O327" t="s">
        <v>852</v>
      </c>
      <c r="P327" t="s">
        <v>1302</v>
      </c>
      <c r="Q327" t="s">
        <v>1301</v>
      </c>
      <c r="R327" t="s">
        <v>1072</v>
      </c>
      <c r="S327" t="s">
        <v>476</v>
      </c>
      <c r="T327" t="s">
        <v>475</v>
      </c>
      <c r="W327" t="s">
        <v>1300</v>
      </c>
      <c r="Z327" s="22">
        <v>37.710700000000003</v>
      </c>
      <c r="AA327" s="22">
        <v>-121.4906</v>
      </c>
    </row>
    <row r="328" spans="1:27" x14ac:dyDescent="0.25">
      <c r="A328" s="22" t="s">
        <v>518</v>
      </c>
      <c r="B328" t="s">
        <v>851</v>
      </c>
      <c r="C328" s="22">
        <v>55933</v>
      </c>
      <c r="D328" s="22" t="s">
        <v>1303</v>
      </c>
      <c r="E328" s="22">
        <v>2018</v>
      </c>
      <c r="F328" s="97">
        <v>3724.09</v>
      </c>
      <c r="G328" s="97">
        <v>12</v>
      </c>
      <c r="H328" s="97">
        <v>448910.84</v>
      </c>
      <c r="I328" s="97">
        <v>1.0760000000000001</v>
      </c>
      <c r="J328" s="104">
        <f t="shared" si="5"/>
        <v>6.0032504130706332E-4</v>
      </c>
      <c r="K328" s="104">
        <v>1.15E-2</v>
      </c>
      <c r="L328" s="97">
        <v>15.565</v>
      </c>
      <c r="M328" s="97">
        <v>213037.57399999999</v>
      </c>
      <c r="N328" s="97">
        <v>3584724.6940000001</v>
      </c>
      <c r="O328" t="s">
        <v>852</v>
      </c>
      <c r="P328" t="s">
        <v>1302</v>
      </c>
      <c r="Q328" t="s">
        <v>1301</v>
      </c>
      <c r="R328" t="s">
        <v>1072</v>
      </c>
      <c r="S328" t="s">
        <v>476</v>
      </c>
      <c r="T328" t="s">
        <v>475</v>
      </c>
      <c r="W328" t="s">
        <v>1300</v>
      </c>
      <c r="Z328" s="22">
        <v>37.710700000000003</v>
      </c>
      <c r="AA328" s="22">
        <v>-121.4906</v>
      </c>
    </row>
    <row r="329" spans="1:27" x14ac:dyDescent="0.25">
      <c r="A329" s="22" t="s">
        <v>518</v>
      </c>
      <c r="B329" t="s">
        <v>848</v>
      </c>
      <c r="C329" s="22">
        <v>408</v>
      </c>
      <c r="D329" s="22">
        <v>5</v>
      </c>
      <c r="E329" s="22">
        <v>2018</v>
      </c>
      <c r="F329" s="97">
        <v>124.2</v>
      </c>
      <c r="G329" s="97">
        <v>12</v>
      </c>
      <c r="H329" s="97">
        <v>3575.12</v>
      </c>
      <c r="I329" s="97">
        <v>1.2E-2</v>
      </c>
      <c r="J329" s="104">
        <f t="shared" si="5"/>
        <v>5.955613999980942E-4</v>
      </c>
      <c r="K329" s="104">
        <v>6.1199999999999997E-2</v>
      </c>
      <c r="L329" s="97">
        <v>0.70599999999999996</v>
      </c>
      <c r="M329" s="97">
        <v>2371.9659999999999</v>
      </c>
      <c r="N329" s="97">
        <v>40298.112000000001</v>
      </c>
      <c r="O329" t="s">
        <v>846</v>
      </c>
      <c r="P329" t="s">
        <v>1198</v>
      </c>
      <c r="Q329" t="s">
        <v>1198</v>
      </c>
      <c r="R329" t="s">
        <v>1072</v>
      </c>
      <c r="S329" t="s">
        <v>510</v>
      </c>
      <c r="T329" t="s">
        <v>475</v>
      </c>
      <c r="U329" t="s">
        <v>486</v>
      </c>
      <c r="W329" t="s">
        <v>509</v>
      </c>
      <c r="Z329" s="22">
        <v>34.248100000000001</v>
      </c>
      <c r="AA329" s="22">
        <v>-118.3903</v>
      </c>
    </row>
    <row r="330" spans="1:27" x14ac:dyDescent="0.25">
      <c r="A330" s="22" t="s">
        <v>518</v>
      </c>
      <c r="B330" t="s">
        <v>848</v>
      </c>
      <c r="C330" s="22">
        <v>408</v>
      </c>
      <c r="D330" s="22">
        <v>6</v>
      </c>
      <c r="E330" s="22">
        <v>2018</v>
      </c>
      <c r="F330" s="97">
        <v>3104.02</v>
      </c>
      <c r="G330" s="97">
        <v>12</v>
      </c>
      <c r="H330" s="97">
        <v>701114.7</v>
      </c>
      <c r="I330" s="97">
        <v>1.583</v>
      </c>
      <c r="J330" s="104">
        <f t="shared" si="5"/>
        <v>6.0037395507330925E-4</v>
      </c>
      <c r="K330" s="104">
        <v>1.55E-2</v>
      </c>
      <c r="L330" s="97">
        <v>31.119</v>
      </c>
      <c r="M330" s="97">
        <v>307772.804</v>
      </c>
      <c r="N330" s="97">
        <v>5273379.9879999999</v>
      </c>
      <c r="O330" t="s">
        <v>846</v>
      </c>
      <c r="P330" t="s">
        <v>1198</v>
      </c>
      <c r="Q330" t="s">
        <v>1198</v>
      </c>
      <c r="R330" t="s">
        <v>1072</v>
      </c>
      <c r="S330" t="s">
        <v>476</v>
      </c>
      <c r="T330" t="s">
        <v>475</v>
      </c>
      <c r="W330" t="s">
        <v>499</v>
      </c>
      <c r="Z330" s="22">
        <v>34.248100000000001</v>
      </c>
      <c r="AA330" s="22">
        <v>-118.3903</v>
      </c>
    </row>
    <row r="331" spans="1:27" x14ac:dyDescent="0.25">
      <c r="A331" s="22" t="s">
        <v>518</v>
      </c>
      <c r="B331" t="s">
        <v>848</v>
      </c>
      <c r="C331" s="22">
        <v>408</v>
      </c>
      <c r="D331" s="22">
        <v>7</v>
      </c>
      <c r="E331" s="22">
        <v>2018</v>
      </c>
      <c r="F331" s="97">
        <v>3751.14</v>
      </c>
      <c r="G331" s="97">
        <v>12</v>
      </c>
      <c r="H331" s="97">
        <v>811803.45</v>
      </c>
      <c r="I331" s="97">
        <v>1.752</v>
      </c>
      <c r="J331" s="104">
        <f t="shared" si="5"/>
        <v>6.0024842411636969E-4</v>
      </c>
      <c r="K331" s="104">
        <v>1.41E-2</v>
      </c>
      <c r="L331" s="97">
        <v>30.280999999999999</v>
      </c>
      <c r="M331" s="97">
        <v>340670.68400000001</v>
      </c>
      <c r="N331" s="97">
        <v>5837583.0060000001</v>
      </c>
      <c r="O331" t="s">
        <v>846</v>
      </c>
      <c r="P331" t="s">
        <v>1198</v>
      </c>
      <c r="Q331" t="s">
        <v>1198</v>
      </c>
      <c r="R331" t="s">
        <v>1072</v>
      </c>
      <c r="S331" t="s">
        <v>476</v>
      </c>
      <c r="T331" t="s">
        <v>475</v>
      </c>
      <c r="W331" t="s">
        <v>499</v>
      </c>
      <c r="Z331" s="22">
        <v>34.248100000000001</v>
      </c>
      <c r="AA331" s="22">
        <v>-118.3903</v>
      </c>
    </row>
    <row r="332" spans="1:27" x14ac:dyDescent="0.25">
      <c r="A332" s="22" t="s">
        <v>518</v>
      </c>
      <c r="B332" t="s">
        <v>845</v>
      </c>
      <c r="C332" s="22">
        <v>57515</v>
      </c>
      <c r="D332" s="22" t="s">
        <v>516</v>
      </c>
      <c r="E332" s="22">
        <v>2018</v>
      </c>
      <c r="F332" s="97">
        <v>1226.17</v>
      </c>
      <c r="G332" s="97">
        <v>12</v>
      </c>
      <c r="H332" s="97">
        <v>87948.18</v>
      </c>
      <c r="I332" s="97">
        <v>0.23899999999999999</v>
      </c>
      <c r="J332" s="104">
        <f t="shared" si="5"/>
        <v>6.0048929953507367E-4</v>
      </c>
      <c r="K332" s="104">
        <v>2.0400000000000001E-2</v>
      </c>
      <c r="L332" s="97">
        <v>4.8070000000000004</v>
      </c>
      <c r="M332" s="97">
        <v>47307.385000000002</v>
      </c>
      <c r="N332" s="97">
        <v>796017.51500000001</v>
      </c>
      <c r="O332" t="s">
        <v>846</v>
      </c>
      <c r="P332" t="s">
        <v>1299</v>
      </c>
      <c r="Q332" t="s">
        <v>1299</v>
      </c>
      <c r="R332" t="s">
        <v>1072</v>
      </c>
      <c r="S332" t="s">
        <v>510</v>
      </c>
      <c r="T332" t="s">
        <v>475</v>
      </c>
      <c r="W332" t="s">
        <v>1098</v>
      </c>
      <c r="Z332" s="22">
        <v>34.007800000000003</v>
      </c>
      <c r="AA332" s="22">
        <v>-117.9425</v>
      </c>
    </row>
    <row r="333" spans="1:27" x14ac:dyDescent="0.25">
      <c r="A333" s="22" t="s">
        <v>518</v>
      </c>
      <c r="B333" t="s">
        <v>845</v>
      </c>
      <c r="C333" s="22">
        <v>57515</v>
      </c>
      <c r="D333" s="22" t="s">
        <v>1148</v>
      </c>
      <c r="E333" s="22">
        <v>2018</v>
      </c>
      <c r="F333" s="97">
        <v>958.41</v>
      </c>
      <c r="G333" s="97">
        <v>12</v>
      </c>
      <c r="H333" s="97">
        <v>66490.7</v>
      </c>
      <c r="I333" s="97">
        <v>0.184</v>
      </c>
      <c r="J333" s="104">
        <f t="shared" si="5"/>
        <v>6.002341366570707E-4</v>
      </c>
      <c r="K333" s="104">
        <v>1.8800000000000001E-2</v>
      </c>
      <c r="L333" s="97">
        <v>3.4809999999999999</v>
      </c>
      <c r="M333" s="97">
        <v>36435.451999999997</v>
      </c>
      <c r="N333" s="97">
        <v>613094.08700000006</v>
      </c>
      <c r="O333" t="s">
        <v>846</v>
      </c>
      <c r="P333" t="s">
        <v>1299</v>
      </c>
      <c r="Q333" t="s">
        <v>1299</v>
      </c>
      <c r="R333" t="s">
        <v>1072</v>
      </c>
      <c r="S333" t="s">
        <v>510</v>
      </c>
      <c r="T333" t="s">
        <v>475</v>
      </c>
      <c r="W333" t="s">
        <v>1098</v>
      </c>
      <c r="Z333" s="22">
        <v>34.007800000000003</v>
      </c>
      <c r="AA333" s="22">
        <v>-117.9425</v>
      </c>
    </row>
    <row r="334" spans="1:27" x14ac:dyDescent="0.25">
      <c r="A334" s="22" t="s">
        <v>518</v>
      </c>
      <c r="B334" t="s">
        <v>845</v>
      </c>
      <c r="C334" s="22">
        <v>57515</v>
      </c>
      <c r="D334" s="22" t="s">
        <v>1147</v>
      </c>
      <c r="E334" s="22">
        <v>2018</v>
      </c>
      <c r="F334" s="97">
        <v>1122.2</v>
      </c>
      <c r="G334" s="97">
        <v>12</v>
      </c>
      <c r="H334" s="97">
        <v>78221.72</v>
      </c>
      <c r="I334" s="97">
        <v>0.217</v>
      </c>
      <c r="J334" s="104">
        <f t="shared" si="5"/>
        <v>6.0131289188169058E-4</v>
      </c>
      <c r="K334" s="104">
        <v>1.8800000000000001E-2</v>
      </c>
      <c r="L334" s="97">
        <v>3.98</v>
      </c>
      <c r="M334" s="97">
        <v>42893.137000000002</v>
      </c>
      <c r="N334" s="97">
        <v>721754.02500000002</v>
      </c>
      <c r="O334" t="s">
        <v>846</v>
      </c>
      <c r="P334" t="s">
        <v>1299</v>
      </c>
      <c r="Q334" t="s">
        <v>1299</v>
      </c>
      <c r="R334" t="s">
        <v>1072</v>
      </c>
      <c r="S334" t="s">
        <v>510</v>
      </c>
      <c r="T334" t="s">
        <v>475</v>
      </c>
      <c r="W334" t="s">
        <v>1098</v>
      </c>
      <c r="Z334" s="22">
        <v>34.007800000000003</v>
      </c>
      <c r="AA334" s="22">
        <v>-117.9425</v>
      </c>
    </row>
    <row r="335" spans="1:27" x14ac:dyDescent="0.25">
      <c r="A335" s="22" t="s">
        <v>518</v>
      </c>
      <c r="B335" t="s">
        <v>845</v>
      </c>
      <c r="C335" s="22">
        <v>57515</v>
      </c>
      <c r="D335" s="22" t="s">
        <v>1146</v>
      </c>
      <c r="E335" s="22">
        <v>2018</v>
      </c>
      <c r="F335" s="97">
        <v>1236.82</v>
      </c>
      <c r="G335" s="97">
        <v>12</v>
      </c>
      <c r="H335" s="97">
        <v>83043.289999999994</v>
      </c>
      <c r="I335" s="97">
        <v>0.23400000000000001</v>
      </c>
      <c r="J335" s="104">
        <f t="shared" si="5"/>
        <v>5.99715979125486E-4</v>
      </c>
      <c r="K335" s="104">
        <v>2.0400000000000001E-2</v>
      </c>
      <c r="L335" s="97">
        <v>4.3029999999999999</v>
      </c>
      <c r="M335" s="97">
        <v>46376.35</v>
      </c>
      <c r="N335" s="97">
        <v>780369.402</v>
      </c>
      <c r="O335" t="s">
        <v>846</v>
      </c>
      <c r="P335" t="s">
        <v>1299</v>
      </c>
      <c r="Q335" t="s">
        <v>1299</v>
      </c>
      <c r="R335" t="s">
        <v>1072</v>
      </c>
      <c r="S335" t="s">
        <v>510</v>
      </c>
      <c r="T335" t="s">
        <v>475</v>
      </c>
      <c r="W335" t="s">
        <v>1098</v>
      </c>
      <c r="Z335" s="22">
        <v>34.007800000000003</v>
      </c>
      <c r="AA335" s="22">
        <v>-117.9425</v>
      </c>
    </row>
    <row r="336" spans="1:27" x14ac:dyDescent="0.25">
      <c r="A336" s="22" t="s">
        <v>518</v>
      </c>
      <c r="B336" t="s">
        <v>845</v>
      </c>
      <c r="C336" s="22">
        <v>57515</v>
      </c>
      <c r="D336" s="22" t="s">
        <v>1289</v>
      </c>
      <c r="E336" s="22">
        <v>2018</v>
      </c>
      <c r="F336" s="97">
        <v>1341.21</v>
      </c>
      <c r="G336" s="97">
        <v>12</v>
      </c>
      <c r="H336" s="97">
        <v>90570.82</v>
      </c>
      <c r="I336" s="97">
        <v>0.25600000000000001</v>
      </c>
      <c r="J336" s="104">
        <f t="shared" si="5"/>
        <v>6.0071502029455861E-4</v>
      </c>
      <c r="K336" s="104">
        <v>1.8499999999999999E-2</v>
      </c>
      <c r="L336" s="97">
        <v>4.4089999999999998</v>
      </c>
      <c r="M336" s="97">
        <v>50649.972000000002</v>
      </c>
      <c r="N336" s="97">
        <v>852317.62600000005</v>
      </c>
      <c r="O336" t="s">
        <v>846</v>
      </c>
      <c r="P336" t="s">
        <v>1299</v>
      </c>
      <c r="Q336" t="s">
        <v>1299</v>
      </c>
      <c r="R336" t="s">
        <v>1072</v>
      </c>
      <c r="S336" t="s">
        <v>510</v>
      </c>
      <c r="T336" t="s">
        <v>475</v>
      </c>
      <c r="W336" t="s">
        <v>1098</v>
      </c>
      <c r="Z336" s="22">
        <v>34.007800000000003</v>
      </c>
      <c r="AA336" s="22">
        <v>-117.9425</v>
      </c>
    </row>
    <row r="337" spans="1:27" x14ac:dyDescent="0.25">
      <c r="A337" s="22" t="s">
        <v>518</v>
      </c>
      <c r="B337" t="s">
        <v>844</v>
      </c>
      <c r="C337" s="22">
        <v>56078</v>
      </c>
      <c r="D337" s="22">
        <v>1</v>
      </c>
      <c r="E337" s="22">
        <v>2018</v>
      </c>
      <c r="F337" s="97">
        <v>7446.79</v>
      </c>
      <c r="G337" s="97">
        <v>12</v>
      </c>
      <c r="H337" s="97">
        <v>778751.17</v>
      </c>
      <c r="I337" s="97">
        <v>1.903</v>
      </c>
      <c r="J337" s="104">
        <f t="shared" si="5"/>
        <v>6.0013870047391244E-4</v>
      </c>
      <c r="K337" s="104">
        <v>7.0000000000000001E-3</v>
      </c>
      <c r="L337" s="97">
        <v>21.385999999999999</v>
      </c>
      <c r="M337" s="97">
        <v>376901.48499999999</v>
      </c>
      <c r="N337" s="97">
        <v>6341867.2999999998</v>
      </c>
      <c r="O337" t="s">
        <v>838</v>
      </c>
      <c r="P337" t="s">
        <v>1298</v>
      </c>
      <c r="Q337" t="s">
        <v>1297</v>
      </c>
      <c r="R337" t="s">
        <v>1072</v>
      </c>
      <c r="S337" t="s">
        <v>476</v>
      </c>
      <c r="T337" t="s">
        <v>475</v>
      </c>
      <c r="W337" t="s">
        <v>1103</v>
      </c>
      <c r="Z337" s="22">
        <v>37.4878</v>
      </c>
      <c r="AA337" s="22">
        <v>-120.8956</v>
      </c>
    </row>
    <row r="338" spans="1:27" x14ac:dyDescent="0.25">
      <c r="A338" s="22" t="s">
        <v>518</v>
      </c>
      <c r="B338" t="s">
        <v>844</v>
      </c>
      <c r="C338" s="22">
        <v>56078</v>
      </c>
      <c r="D338" s="22">
        <v>2</v>
      </c>
      <c r="E338" s="22">
        <v>2018</v>
      </c>
      <c r="F338" s="97">
        <v>4697.82</v>
      </c>
      <c r="G338" s="97">
        <v>12</v>
      </c>
      <c r="H338" s="97">
        <v>490256.07</v>
      </c>
      <c r="I338" s="97">
        <v>1.181</v>
      </c>
      <c r="J338" s="104">
        <f t="shared" si="5"/>
        <v>5.9982891218594197E-4</v>
      </c>
      <c r="K338" s="104">
        <v>7.3000000000000001E-3</v>
      </c>
      <c r="L338" s="97">
        <v>13.359</v>
      </c>
      <c r="M338" s="97">
        <v>234024.274</v>
      </c>
      <c r="N338" s="97">
        <v>3937789.5129999998</v>
      </c>
      <c r="O338" t="s">
        <v>838</v>
      </c>
      <c r="P338" t="s">
        <v>1298</v>
      </c>
      <c r="Q338" t="s">
        <v>1297</v>
      </c>
      <c r="R338" t="s">
        <v>1072</v>
      </c>
      <c r="S338" t="s">
        <v>476</v>
      </c>
      <c r="T338" t="s">
        <v>475</v>
      </c>
      <c r="W338" t="s">
        <v>1103</v>
      </c>
      <c r="Z338" s="22">
        <v>37.4878</v>
      </c>
      <c r="AA338" s="22">
        <v>-120.8956</v>
      </c>
    </row>
    <row r="339" spans="1:27" x14ac:dyDescent="0.25">
      <c r="A339" s="22" t="s">
        <v>518</v>
      </c>
      <c r="B339" t="s">
        <v>839</v>
      </c>
      <c r="C339" s="22">
        <v>55855</v>
      </c>
      <c r="D339" s="22" t="s">
        <v>1296</v>
      </c>
      <c r="E339" s="22">
        <v>2018</v>
      </c>
      <c r="F339" s="97">
        <v>339.29</v>
      </c>
      <c r="G339" s="97">
        <v>12</v>
      </c>
      <c r="H339" s="97">
        <v>9849.01</v>
      </c>
      <c r="I339" s="97">
        <v>3.4000000000000002E-2</v>
      </c>
      <c r="J339" s="104">
        <f t="shared" si="5"/>
        <v>6.0218743523164186E-4</v>
      </c>
      <c r="K339" s="104">
        <v>3.8600000000000002E-2</v>
      </c>
      <c r="L339" s="97">
        <v>0.91800000000000004</v>
      </c>
      <c r="M339" s="97">
        <v>6710.326</v>
      </c>
      <c r="N339" s="97">
        <v>112921.652</v>
      </c>
      <c r="O339" t="s">
        <v>840</v>
      </c>
      <c r="P339" t="s">
        <v>988</v>
      </c>
      <c r="Q339" t="s">
        <v>988</v>
      </c>
      <c r="R339" t="s">
        <v>1072</v>
      </c>
      <c r="S339" t="s">
        <v>510</v>
      </c>
      <c r="T339" t="s">
        <v>475</v>
      </c>
      <c r="W339" t="s">
        <v>1295</v>
      </c>
      <c r="Z339" s="22">
        <v>38.228200000000001</v>
      </c>
      <c r="AA339" s="22">
        <v>-122.07599999999999</v>
      </c>
    </row>
    <row r="340" spans="1:27" x14ac:dyDescent="0.25">
      <c r="A340" s="22" t="s">
        <v>518</v>
      </c>
      <c r="B340" t="s">
        <v>837</v>
      </c>
      <c r="C340" s="22">
        <v>7266</v>
      </c>
      <c r="D340" s="22">
        <v>1</v>
      </c>
      <c r="E340" s="22">
        <v>2018</v>
      </c>
      <c r="F340" s="97">
        <v>1966.69</v>
      </c>
      <c r="G340" s="97">
        <v>12</v>
      </c>
      <c r="H340" s="97">
        <v>72755.55</v>
      </c>
      <c r="I340" s="97">
        <v>0.19400000000000001</v>
      </c>
      <c r="J340" s="104">
        <f t="shared" si="5"/>
        <v>6.0143827670473414E-4</v>
      </c>
      <c r="K340" s="104">
        <v>1.15E-2</v>
      </c>
      <c r="L340" s="97">
        <v>3.0169999999999999</v>
      </c>
      <c r="M340" s="97">
        <v>38326.417000000001</v>
      </c>
      <c r="N340" s="97">
        <v>645120.23100000003</v>
      </c>
      <c r="O340" t="s">
        <v>838</v>
      </c>
      <c r="P340" t="s">
        <v>1293</v>
      </c>
      <c r="Q340" t="s">
        <v>1293</v>
      </c>
      <c r="R340" t="s">
        <v>1072</v>
      </c>
      <c r="S340" t="s">
        <v>510</v>
      </c>
      <c r="T340" t="s">
        <v>475</v>
      </c>
      <c r="U340" t="s">
        <v>486</v>
      </c>
      <c r="W340" t="s">
        <v>1294</v>
      </c>
      <c r="Z340" s="22">
        <v>37.652799999999999</v>
      </c>
      <c r="AA340" s="22">
        <v>-121.0172</v>
      </c>
    </row>
    <row r="341" spans="1:27" x14ac:dyDescent="0.25">
      <c r="A341" s="22" t="s">
        <v>518</v>
      </c>
      <c r="B341" t="s">
        <v>837</v>
      </c>
      <c r="C341" s="22">
        <v>7266</v>
      </c>
      <c r="D341" s="22">
        <v>2</v>
      </c>
      <c r="E341" s="22">
        <v>2018</v>
      </c>
      <c r="F341" s="97">
        <v>8004.46</v>
      </c>
      <c r="G341" s="97">
        <v>12</v>
      </c>
      <c r="H341" s="97">
        <v>374281.23</v>
      </c>
      <c r="I341" s="97">
        <v>0.93100000000000005</v>
      </c>
      <c r="J341" s="104">
        <f t="shared" si="5"/>
        <v>6.0017070659920365E-4</v>
      </c>
      <c r="K341" s="104">
        <v>6.4999999999999997E-3</v>
      </c>
      <c r="L341" s="97">
        <v>9.9429999999999996</v>
      </c>
      <c r="M341" s="97">
        <v>184370.443</v>
      </c>
      <c r="N341" s="97">
        <v>3102450.6519999998</v>
      </c>
      <c r="O341" t="s">
        <v>838</v>
      </c>
      <c r="P341" t="s">
        <v>1293</v>
      </c>
      <c r="Q341" t="s">
        <v>1293</v>
      </c>
      <c r="R341" t="s">
        <v>1072</v>
      </c>
      <c r="S341" t="s">
        <v>476</v>
      </c>
      <c r="T341" t="s">
        <v>475</v>
      </c>
      <c r="W341" t="s">
        <v>1098</v>
      </c>
      <c r="Z341" s="22">
        <v>37.652799999999999</v>
      </c>
      <c r="AA341" s="22">
        <v>-121.0172</v>
      </c>
    </row>
    <row r="342" spans="1:27" x14ac:dyDescent="0.25">
      <c r="A342" s="22" t="s">
        <v>518</v>
      </c>
      <c r="B342" t="s">
        <v>835</v>
      </c>
      <c r="C342" s="22">
        <v>10349</v>
      </c>
      <c r="D342" s="22">
        <v>2</v>
      </c>
      <c r="E342" s="22">
        <v>2018</v>
      </c>
      <c r="F342" s="97">
        <v>1256.94</v>
      </c>
      <c r="G342" s="97">
        <v>12</v>
      </c>
      <c r="H342" s="97">
        <v>34097.050000000003</v>
      </c>
      <c r="I342" s="97">
        <v>0.111</v>
      </c>
      <c r="J342" s="104">
        <f t="shared" si="5"/>
        <v>6.0285842552572962E-4</v>
      </c>
      <c r="K342" s="104">
        <v>0.2442</v>
      </c>
      <c r="L342" s="97">
        <v>15.552</v>
      </c>
      <c r="M342" s="97">
        <v>21880.633999999998</v>
      </c>
      <c r="N342" s="97">
        <v>368245.66200000001</v>
      </c>
      <c r="O342" t="s">
        <v>836</v>
      </c>
      <c r="P342" t="s">
        <v>1292</v>
      </c>
      <c r="Q342" t="s">
        <v>1292</v>
      </c>
      <c r="R342" t="s">
        <v>1072</v>
      </c>
      <c r="S342" t="s">
        <v>510</v>
      </c>
      <c r="T342" t="s">
        <v>475</v>
      </c>
      <c r="W342" t="s">
        <v>1098</v>
      </c>
      <c r="Z342" s="22">
        <v>39.136499999999998</v>
      </c>
      <c r="AA342" s="22">
        <v>-121.6397</v>
      </c>
    </row>
    <row r="343" spans="1:27" x14ac:dyDescent="0.25">
      <c r="A343" s="22" t="s">
        <v>13</v>
      </c>
      <c r="B343" t="s">
        <v>1051</v>
      </c>
      <c r="C343" s="22">
        <v>55200</v>
      </c>
      <c r="D343" s="22" t="s">
        <v>1232</v>
      </c>
      <c r="E343" s="22">
        <v>2018</v>
      </c>
      <c r="F343" s="97">
        <v>3714.85</v>
      </c>
      <c r="G343" s="97">
        <v>12</v>
      </c>
      <c r="H343" s="97">
        <v>133382.25</v>
      </c>
      <c r="I343" s="97">
        <v>0.32500000000000001</v>
      </c>
      <c r="J343" s="104">
        <f t="shared" si="5"/>
        <v>6.0029506663587394E-4</v>
      </c>
      <c r="K343" s="104">
        <v>2.5000000000000001E-2</v>
      </c>
      <c r="L343" s="97">
        <v>11.614000000000001</v>
      </c>
      <c r="M343" s="97">
        <v>64346.021000000001</v>
      </c>
      <c r="N343" s="97">
        <v>1082800.8359999999</v>
      </c>
      <c r="O343" t="s">
        <v>831</v>
      </c>
      <c r="P343" t="s">
        <v>1291</v>
      </c>
      <c r="Q343" t="s">
        <v>1291</v>
      </c>
      <c r="R343" t="s">
        <v>1072</v>
      </c>
      <c r="S343" t="s">
        <v>476</v>
      </c>
      <c r="T343" t="s">
        <v>475</v>
      </c>
      <c r="W343" t="s">
        <v>509</v>
      </c>
      <c r="Z343" s="22">
        <v>39.669199999999996</v>
      </c>
      <c r="AA343" s="22">
        <v>-105.0018</v>
      </c>
    </row>
    <row r="344" spans="1:27" x14ac:dyDescent="0.25">
      <c r="A344" s="22" t="s">
        <v>13</v>
      </c>
      <c r="B344" t="s">
        <v>1051</v>
      </c>
      <c r="C344" s="22">
        <v>55200</v>
      </c>
      <c r="D344" s="22" t="s">
        <v>1219</v>
      </c>
      <c r="E344" s="22">
        <v>2018</v>
      </c>
      <c r="F344" s="97">
        <v>3783.32</v>
      </c>
      <c r="G344" s="97">
        <v>12</v>
      </c>
      <c r="H344" s="97">
        <v>137087.24</v>
      </c>
      <c r="I344" s="97">
        <v>0.35599999999999998</v>
      </c>
      <c r="J344" s="104">
        <f t="shared" si="5"/>
        <v>6.0011622700454909E-4</v>
      </c>
      <c r="K344" s="104">
        <v>2.86E-2</v>
      </c>
      <c r="L344" s="97">
        <v>14.282</v>
      </c>
      <c r="M344" s="97">
        <v>70509.592999999993</v>
      </c>
      <c r="N344" s="97">
        <v>1186436.8400000001</v>
      </c>
      <c r="O344" t="s">
        <v>831</v>
      </c>
      <c r="P344" t="s">
        <v>1291</v>
      </c>
      <c r="Q344" t="s">
        <v>1291</v>
      </c>
      <c r="R344" t="s">
        <v>1072</v>
      </c>
      <c r="S344" t="s">
        <v>476</v>
      </c>
      <c r="T344" t="s">
        <v>475</v>
      </c>
      <c r="W344" t="s">
        <v>509</v>
      </c>
      <c r="Z344" s="22">
        <v>39.669199999999996</v>
      </c>
      <c r="AA344" s="22">
        <v>-105.0018</v>
      </c>
    </row>
    <row r="345" spans="1:27" x14ac:dyDescent="0.25">
      <c r="A345" s="22" t="s">
        <v>13</v>
      </c>
      <c r="B345" t="s">
        <v>1044</v>
      </c>
      <c r="C345" s="22">
        <v>55645</v>
      </c>
      <c r="D345" s="22" t="s">
        <v>1261</v>
      </c>
      <c r="E345" s="22">
        <v>2018</v>
      </c>
      <c r="F345" s="97">
        <v>1071.5</v>
      </c>
      <c r="G345" s="97">
        <v>12</v>
      </c>
      <c r="H345" s="97">
        <v>112362.02</v>
      </c>
      <c r="I345" s="97">
        <v>0.442</v>
      </c>
      <c r="J345" s="104">
        <f t="shared" si="5"/>
        <v>6.384858974319064E-4</v>
      </c>
      <c r="K345" s="104">
        <v>4.1300000000000003E-2</v>
      </c>
      <c r="L345" s="97">
        <v>22.285</v>
      </c>
      <c r="M345" s="97">
        <v>82353.111999999994</v>
      </c>
      <c r="N345" s="97">
        <v>1384525.49</v>
      </c>
      <c r="O345" t="s">
        <v>441</v>
      </c>
      <c r="P345" t="s">
        <v>502</v>
      </c>
      <c r="Q345" t="s">
        <v>502</v>
      </c>
      <c r="R345" t="s">
        <v>1072</v>
      </c>
      <c r="S345" t="s">
        <v>510</v>
      </c>
      <c r="T345" t="s">
        <v>475</v>
      </c>
      <c r="U345" t="s">
        <v>486</v>
      </c>
      <c r="W345" t="s">
        <v>1167</v>
      </c>
      <c r="Z345" s="22">
        <v>39.743600000000001</v>
      </c>
      <c r="AA345" s="22">
        <v>-104.68</v>
      </c>
    </row>
    <row r="346" spans="1:27" x14ac:dyDescent="0.25">
      <c r="A346" s="22" t="s">
        <v>13</v>
      </c>
      <c r="B346" t="s">
        <v>1044</v>
      </c>
      <c r="C346" s="22">
        <v>55645</v>
      </c>
      <c r="D346" s="22" t="s">
        <v>1260</v>
      </c>
      <c r="E346" s="22">
        <v>2018</v>
      </c>
      <c r="F346" s="97">
        <v>1110.08</v>
      </c>
      <c r="G346" s="97">
        <v>12</v>
      </c>
      <c r="H346" s="97">
        <v>113322.52</v>
      </c>
      <c r="I346" s="97">
        <v>0.438</v>
      </c>
      <c r="J346" s="104">
        <f t="shared" si="5"/>
        <v>6.2205929633959013E-4</v>
      </c>
      <c r="K346" s="104">
        <v>4.2799999999999998E-2</v>
      </c>
      <c r="L346" s="97">
        <v>26.356999999999999</v>
      </c>
      <c r="M346" s="97">
        <v>83732.130999999994</v>
      </c>
      <c r="N346" s="97">
        <v>1408225.88</v>
      </c>
      <c r="O346" t="s">
        <v>441</v>
      </c>
      <c r="P346" t="s">
        <v>502</v>
      </c>
      <c r="Q346" t="s">
        <v>502</v>
      </c>
      <c r="R346" t="s">
        <v>1072</v>
      </c>
      <c r="S346" t="s">
        <v>510</v>
      </c>
      <c r="T346" t="s">
        <v>475</v>
      </c>
      <c r="U346" t="s">
        <v>486</v>
      </c>
      <c r="W346" t="s">
        <v>1167</v>
      </c>
      <c r="Z346" s="22">
        <v>39.743600000000001</v>
      </c>
      <c r="AA346" s="22">
        <v>-104.68</v>
      </c>
    </row>
    <row r="347" spans="1:27" x14ac:dyDescent="0.25">
      <c r="A347" s="22" t="s">
        <v>13</v>
      </c>
      <c r="B347" t="s">
        <v>1042</v>
      </c>
      <c r="C347" s="22">
        <v>10682</v>
      </c>
      <c r="D347" s="22" t="s">
        <v>1148</v>
      </c>
      <c r="E347" s="22">
        <v>2018</v>
      </c>
      <c r="F347" s="97">
        <v>470</v>
      </c>
      <c r="G347" s="97">
        <v>12</v>
      </c>
      <c r="H347" s="97">
        <v>11325.81</v>
      </c>
      <c r="I347" s="97">
        <v>5.5E-2</v>
      </c>
      <c r="J347" s="104">
        <f t="shared" si="5"/>
        <v>6.0535218724366434E-4</v>
      </c>
      <c r="K347" s="104">
        <v>9.98E-2</v>
      </c>
      <c r="L347" s="97">
        <v>8.8260000000000005</v>
      </c>
      <c r="M347" s="97">
        <v>10801.123</v>
      </c>
      <c r="N347" s="97">
        <v>181712.402</v>
      </c>
      <c r="O347" t="s">
        <v>78</v>
      </c>
      <c r="P347" t="s">
        <v>1290</v>
      </c>
      <c r="Q347" t="s">
        <v>1248</v>
      </c>
      <c r="R347" t="s">
        <v>1072</v>
      </c>
      <c r="S347" t="s">
        <v>510</v>
      </c>
      <c r="T347" t="s">
        <v>475</v>
      </c>
      <c r="W347" t="s">
        <v>1128</v>
      </c>
      <c r="Z347" s="22">
        <v>40.241500000000002</v>
      </c>
      <c r="AA347" s="22">
        <v>-103.631</v>
      </c>
    </row>
    <row r="348" spans="1:27" x14ac:dyDescent="0.25">
      <c r="A348" s="22" t="s">
        <v>13</v>
      </c>
      <c r="B348" t="s">
        <v>1042</v>
      </c>
      <c r="C348" s="22">
        <v>10682</v>
      </c>
      <c r="D348" s="22" t="s">
        <v>1146</v>
      </c>
      <c r="E348" s="22">
        <v>2018</v>
      </c>
      <c r="F348" s="97">
        <v>827.29</v>
      </c>
      <c r="G348" s="97">
        <v>12</v>
      </c>
      <c r="H348" s="97">
        <v>35746.42</v>
      </c>
      <c r="I348" s="97">
        <v>0.124</v>
      </c>
      <c r="J348" s="104">
        <f t="shared" si="5"/>
        <v>6.0106537091967011E-4</v>
      </c>
      <c r="K348" s="104">
        <v>7.6499999999999999E-2</v>
      </c>
      <c r="L348" s="97">
        <v>14.93</v>
      </c>
      <c r="M348" s="97">
        <v>24521.387999999999</v>
      </c>
      <c r="N348" s="97">
        <v>412600.712</v>
      </c>
      <c r="O348" t="s">
        <v>78</v>
      </c>
      <c r="P348" t="s">
        <v>1288</v>
      </c>
      <c r="Q348" t="s">
        <v>1248</v>
      </c>
      <c r="R348" t="s">
        <v>1072</v>
      </c>
      <c r="S348" t="s">
        <v>476</v>
      </c>
      <c r="T348" t="s">
        <v>475</v>
      </c>
      <c r="W348" t="s">
        <v>1128</v>
      </c>
      <c r="Z348" s="22">
        <v>40.241500000000002</v>
      </c>
      <c r="AA348" s="22">
        <v>-103.631</v>
      </c>
    </row>
    <row r="349" spans="1:27" x14ac:dyDescent="0.25">
      <c r="A349" s="22" t="s">
        <v>13</v>
      </c>
      <c r="B349" t="s">
        <v>1042</v>
      </c>
      <c r="C349" s="22">
        <v>10682</v>
      </c>
      <c r="D349" s="22" t="s">
        <v>1289</v>
      </c>
      <c r="E349" s="22">
        <v>2018</v>
      </c>
      <c r="F349" s="97">
        <v>830.49</v>
      </c>
      <c r="G349" s="97">
        <v>12</v>
      </c>
      <c r="H349" s="97">
        <v>35250.78</v>
      </c>
      <c r="I349" s="97">
        <v>0.124</v>
      </c>
      <c r="J349" s="104">
        <f t="shared" si="5"/>
        <v>6.0214416739607854E-4</v>
      </c>
      <c r="K349" s="104">
        <v>8.3500000000000005E-2</v>
      </c>
      <c r="L349" s="97">
        <v>16.393999999999998</v>
      </c>
      <c r="M349" s="97">
        <v>24475.736000000001</v>
      </c>
      <c r="N349" s="97">
        <v>411861.5</v>
      </c>
      <c r="O349" t="s">
        <v>78</v>
      </c>
      <c r="P349" t="s">
        <v>1288</v>
      </c>
      <c r="Q349" t="s">
        <v>1248</v>
      </c>
      <c r="R349" t="s">
        <v>1072</v>
      </c>
      <c r="S349" t="s">
        <v>476</v>
      </c>
      <c r="T349" t="s">
        <v>475</v>
      </c>
      <c r="W349" t="s">
        <v>1128</v>
      </c>
      <c r="Z349" s="22">
        <v>40.241500000000002</v>
      </c>
      <c r="AA349" s="22">
        <v>-103.631</v>
      </c>
    </row>
    <row r="350" spans="1:27" x14ac:dyDescent="0.25">
      <c r="A350" s="22" t="s">
        <v>13</v>
      </c>
      <c r="B350" t="s">
        <v>442</v>
      </c>
      <c r="C350" s="22">
        <v>469</v>
      </c>
      <c r="D350" s="22">
        <v>4</v>
      </c>
      <c r="E350" s="22">
        <v>2018</v>
      </c>
      <c r="F350" s="97">
        <v>5674.59</v>
      </c>
      <c r="G350" s="97">
        <v>12</v>
      </c>
      <c r="H350" s="97">
        <v>1233944.18</v>
      </c>
      <c r="I350" s="97">
        <v>3.9950000000000001</v>
      </c>
      <c r="J350" s="104">
        <f t="shared" si="5"/>
        <v>5.9974178966192243E-4</v>
      </c>
      <c r="K350" s="104">
        <v>7.22E-2</v>
      </c>
      <c r="L350" s="97">
        <v>490.06799999999998</v>
      </c>
      <c r="M350" s="97">
        <v>789749.22100000002</v>
      </c>
      <c r="N350" s="97">
        <v>13322399.969000001</v>
      </c>
      <c r="O350" t="s">
        <v>441</v>
      </c>
      <c r="P350" t="s">
        <v>502</v>
      </c>
      <c r="Q350" t="s">
        <v>502</v>
      </c>
      <c r="R350" t="s">
        <v>1072</v>
      </c>
      <c r="S350" t="s">
        <v>491</v>
      </c>
      <c r="T350" t="s">
        <v>526</v>
      </c>
      <c r="W350" t="s">
        <v>588</v>
      </c>
      <c r="Z350" s="22">
        <v>39.8078</v>
      </c>
      <c r="AA350" s="22">
        <v>-104.9648</v>
      </c>
    </row>
    <row r="351" spans="1:27" x14ac:dyDescent="0.25">
      <c r="A351" s="22" t="s">
        <v>13</v>
      </c>
      <c r="B351" t="s">
        <v>442</v>
      </c>
      <c r="C351" s="22">
        <v>469</v>
      </c>
      <c r="D351" s="22">
        <v>5</v>
      </c>
      <c r="E351" s="22">
        <v>2018</v>
      </c>
      <c r="F351" s="97">
        <v>6452.57</v>
      </c>
      <c r="G351" s="97">
        <v>12</v>
      </c>
      <c r="H351" s="97">
        <v>1345966.92</v>
      </c>
      <c r="I351" s="97">
        <v>2.6989999999999998</v>
      </c>
      <c r="J351" s="104">
        <f t="shared" si="5"/>
        <v>6.0053196224824144E-4</v>
      </c>
      <c r="K351" s="104">
        <v>1.6E-2</v>
      </c>
      <c r="L351" s="97">
        <v>62.853000000000002</v>
      </c>
      <c r="M351" s="97">
        <v>534186.73100000003</v>
      </c>
      <c r="N351" s="97">
        <v>8988697.2540000007</v>
      </c>
      <c r="O351" t="s">
        <v>441</v>
      </c>
      <c r="P351" t="s">
        <v>502</v>
      </c>
      <c r="Q351" t="s">
        <v>502</v>
      </c>
      <c r="R351" t="s">
        <v>1072</v>
      </c>
      <c r="S351" t="s">
        <v>476</v>
      </c>
      <c r="T351" t="s">
        <v>475</v>
      </c>
      <c r="W351" t="s">
        <v>509</v>
      </c>
      <c r="Z351" s="22">
        <v>39.8078</v>
      </c>
      <c r="AA351" s="22">
        <v>-104.9648</v>
      </c>
    </row>
    <row r="352" spans="1:27" x14ac:dyDescent="0.25">
      <c r="A352" s="22" t="s">
        <v>13</v>
      </c>
      <c r="B352" t="s">
        <v>442</v>
      </c>
      <c r="C352" s="22">
        <v>469</v>
      </c>
      <c r="D352" s="22">
        <v>6</v>
      </c>
      <c r="E352" s="22">
        <v>2018</v>
      </c>
      <c r="F352" s="97">
        <v>7093.19</v>
      </c>
      <c r="G352" s="97">
        <v>12</v>
      </c>
      <c r="H352" s="97">
        <v>1492657.13</v>
      </c>
      <c r="I352" s="97">
        <v>2.984</v>
      </c>
      <c r="J352" s="104">
        <f t="shared" si="5"/>
        <v>6.0053595144940214E-4</v>
      </c>
      <c r="K352" s="104">
        <v>1.2500000000000001E-2</v>
      </c>
      <c r="L352" s="97">
        <v>58.529000000000003</v>
      </c>
      <c r="M352" s="97">
        <v>590591.94999999995</v>
      </c>
      <c r="N352" s="97">
        <v>9937789.7119999994</v>
      </c>
      <c r="O352" t="s">
        <v>441</v>
      </c>
      <c r="P352" t="s">
        <v>502</v>
      </c>
      <c r="Q352" t="s">
        <v>502</v>
      </c>
      <c r="R352" t="s">
        <v>1072</v>
      </c>
      <c r="S352" t="s">
        <v>476</v>
      </c>
      <c r="T352" t="s">
        <v>475</v>
      </c>
      <c r="W352" t="s">
        <v>509</v>
      </c>
      <c r="Z352" s="22">
        <v>39.8078</v>
      </c>
      <c r="AA352" s="22">
        <v>-104.9648</v>
      </c>
    </row>
    <row r="353" spans="1:27" x14ac:dyDescent="0.25">
      <c r="A353" s="22" t="s">
        <v>13</v>
      </c>
      <c r="B353" t="s">
        <v>59</v>
      </c>
      <c r="C353" s="22">
        <v>470</v>
      </c>
      <c r="D353" s="22">
        <v>1</v>
      </c>
      <c r="E353" s="22">
        <v>2018</v>
      </c>
      <c r="F353" s="97">
        <v>8515.85</v>
      </c>
      <c r="G353" s="97">
        <v>12</v>
      </c>
      <c r="H353" s="97">
        <v>2509761.2799999998</v>
      </c>
      <c r="I353" s="97">
        <v>984.81399999999996</v>
      </c>
      <c r="J353" s="104">
        <f t="shared" si="5"/>
        <v>8.4798408980173462E-2</v>
      </c>
      <c r="K353" s="104">
        <v>0.129</v>
      </c>
      <c r="L353" s="97">
        <v>1524.3679999999999</v>
      </c>
      <c r="M353" s="97">
        <v>2396397.3220000002</v>
      </c>
      <c r="N353" s="97">
        <v>23227181.072000001</v>
      </c>
      <c r="O353" t="s">
        <v>58</v>
      </c>
      <c r="P353" t="s">
        <v>502</v>
      </c>
      <c r="Q353" t="s">
        <v>502</v>
      </c>
      <c r="R353" t="s">
        <v>1072</v>
      </c>
      <c r="S353" t="s">
        <v>491</v>
      </c>
      <c r="T353" t="s">
        <v>536</v>
      </c>
      <c r="U353" t="s">
        <v>526</v>
      </c>
      <c r="V353" t="s">
        <v>535</v>
      </c>
      <c r="W353" t="s">
        <v>588</v>
      </c>
      <c r="X353" t="s">
        <v>534</v>
      </c>
      <c r="Y353" t="s">
        <v>599</v>
      </c>
      <c r="Z353" s="22">
        <v>38.208100000000002</v>
      </c>
      <c r="AA353" s="22">
        <v>-104.57470000000001</v>
      </c>
    </row>
    <row r="354" spans="1:27" x14ac:dyDescent="0.25">
      <c r="A354" s="22" t="s">
        <v>13</v>
      </c>
      <c r="B354" t="s">
        <v>59</v>
      </c>
      <c r="C354" s="22">
        <v>470</v>
      </c>
      <c r="D354" s="22">
        <v>2</v>
      </c>
      <c r="E354" s="22">
        <v>2018</v>
      </c>
      <c r="F354" s="97">
        <v>8073.72</v>
      </c>
      <c r="G354" s="97">
        <v>12</v>
      </c>
      <c r="H354" s="97">
        <v>2443681.7400000002</v>
      </c>
      <c r="I354" s="97">
        <v>1091.096</v>
      </c>
      <c r="J354" s="104">
        <f t="shared" si="5"/>
        <v>8.7965735987200394E-2</v>
      </c>
      <c r="K354" s="104">
        <v>0.16139999999999999</v>
      </c>
      <c r="L354" s="97">
        <v>2020.982</v>
      </c>
      <c r="M354" s="97">
        <v>2556551.3199999998</v>
      </c>
      <c r="N354" s="97">
        <v>24807295.425999999</v>
      </c>
      <c r="O354" t="s">
        <v>58</v>
      </c>
      <c r="P354" t="s">
        <v>502</v>
      </c>
      <c r="Q354" t="s">
        <v>502</v>
      </c>
      <c r="R354" t="s">
        <v>1072</v>
      </c>
      <c r="S354" t="s">
        <v>482</v>
      </c>
      <c r="T354" t="s">
        <v>536</v>
      </c>
      <c r="U354" t="s">
        <v>526</v>
      </c>
      <c r="V354" t="s">
        <v>535</v>
      </c>
      <c r="W354" t="s">
        <v>485</v>
      </c>
      <c r="X354" t="s">
        <v>534</v>
      </c>
      <c r="Y354" t="s">
        <v>599</v>
      </c>
      <c r="Z354" s="22">
        <v>38.208100000000002</v>
      </c>
      <c r="AA354" s="22">
        <v>-104.57470000000001</v>
      </c>
    </row>
    <row r="355" spans="1:27" x14ac:dyDescent="0.25">
      <c r="A355" s="22" t="s">
        <v>13</v>
      </c>
      <c r="B355" t="s">
        <v>59</v>
      </c>
      <c r="C355" s="22">
        <v>470</v>
      </c>
      <c r="D355" s="22">
        <v>3</v>
      </c>
      <c r="E355" s="22">
        <v>2018</v>
      </c>
      <c r="F355" s="97">
        <v>8135.4</v>
      </c>
      <c r="G355" s="97">
        <v>12</v>
      </c>
      <c r="H355" s="97">
        <v>5691160.6399999997</v>
      </c>
      <c r="I355" s="97">
        <v>2110.2510000000002</v>
      </c>
      <c r="J355" s="104">
        <f t="shared" si="5"/>
        <v>8.395553187812331E-2</v>
      </c>
      <c r="K355" s="104">
        <v>6.5799999999999997E-2</v>
      </c>
      <c r="L355" s="97">
        <v>1653.91</v>
      </c>
      <c r="M355" s="97">
        <v>5264679.4610000001</v>
      </c>
      <c r="N355" s="97">
        <v>50270683.843999997</v>
      </c>
      <c r="O355" t="s">
        <v>58</v>
      </c>
      <c r="P355" t="s">
        <v>686</v>
      </c>
      <c r="Q355" t="s">
        <v>502</v>
      </c>
      <c r="R355" t="s">
        <v>1072</v>
      </c>
      <c r="S355" t="s">
        <v>491</v>
      </c>
      <c r="T355" t="s">
        <v>536</v>
      </c>
      <c r="U355" t="s">
        <v>526</v>
      </c>
      <c r="V355" t="s">
        <v>535</v>
      </c>
      <c r="W355" t="s">
        <v>509</v>
      </c>
      <c r="X355" t="s">
        <v>534</v>
      </c>
      <c r="Y355" t="s">
        <v>599</v>
      </c>
      <c r="Z355" s="22">
        <v>38.208100000000002</v>
      </c>
      <c r="AA355" s="22">
        <v>-104.57470000000001</v>
      </c>
    </row>
    <row r="356" spans="1:27" x14ac:dyDescent="0.25">
      <c r="A356" s="22" t="s">
        <v>13</v>
      </c>
      <c r="B356" t="s">
        <v>65</v>
      </c>
      <c r="C356" s="22">
        <v>6021</v>
      </c>
      <c r="D356" s="22" t="s">
        <v>769</v>
      </c>
      <c r="E356" s="22">
        <v>2018</v>
      </c>
      <c r="F356" s="97">
        <v>8218.18</v>
      </c>
      <c r="G356" s="97">
        <v>12</v>
      </c>
      <c r="H356" s="97">
        <v>2890853.11</v>
      </c>
      <c r="I356" s="97">
        <v>501.39100000000002</v>
      </c>
      <c r="J356" s="104">
        <f t="shared" si="5"/>
        <v>3.4146840119980239E-2</v>
      </c>
      <c r="K356" s="104">
        <v>0.24610000000000001</v>
      </c>
      <c r="L356" s="97">
        <v>3678.7249999999999</v>
      </c>
      <c r="M356" s="97">
        <v>3079987.298</v>
      </c>
      <c r="N356" s="97">
        <v>29366758.285</v>
      </c>
      <c r="O356" t="s">
        <v>64</v>
      </c>
      <c r="P356" t="s">
        <v>683</v>
      </c>
      <c r="Q356" t="s">
        <v>579</v>
      </c>
      <c r="R356" t="s">
        <v>1072</v>
      </c>
      <c r="S356" t="s">
        <v>482</v>
      </c>
      <c r="T356" t="s">
        <v>536</v>
      </c>
      <c r="U356" t="s">
        <v>475</v>
      </c>
      <c r="V356" t="s">
        <v>570</v>
      </c>
      <c r="W356" t="s">
        <v>485</v>
      </c>
      <c r="X356" t="s">
        <v>534</v>
      </c>
      <c r="Z356" s="22">
        <v>40.462699999999998</v>
      </c>
      <c r="AA356" s="22">
        <v>-107.5912</v>
      </c>
    </row>
    <row r="357" spans="1:27" x14ac:dyDescent="0.25">
      <c r="A357" s="22" t="s">
        <v>13</v>
      </c>
      <c r="B357" t="s">
        <v>65</v>
      </c>
      <c r="C357" s="22">
        <v>6021</v>
      </c>
      <c r="D357" s="22" t="s">
        <v>685</v>
      </c>
      <c r="E357" s="22">
        <v>2018</v>
      </c>
      <c r="F357" s="97">
        <v>8752.2900000000009</v>
      </c>
      <c r="G357" s="97">
        <v>12</v>
      </c>
      <c r="H357" s="97">
        <v>3165053</v>
      </c>
      <c r="I357" s="97">
        <v>496.66899999999998</v>
      </c>
      <c r="J357" s="104">
        <f t="shared" si="5"/>
        <v>3.080433223314229E-2</v>
      </c>
      <c r="K357" s="104">
        <v>0.06</v>
      </c>
      <c r="L357" s="97">
        <v>964.03200000000004</v>
      </c>
      <c r="M357" s="97">
        <v>3382033.0049999999</v>
      </c>
      <c r="N357" s="97">
        <v>32246698.045000002</v>
      </c>
      <c r="O357" t="s">
        <v>64</v>
      </c>
      <c r="P357" t="s">
        <v>683</v>
      </c>
      <c r="Q357" t="s">
        <v>579</v>
      </c>
      <c r="R357" t="s">
        <v>1072</v>
      </c>
      <c r="S357" t="s">
        <v>482</v>
      </c>
      <c r="T357" t="s">
        <v>536</v>
      </c>
      <c r="U357" t="s">
        <v>475</v>
      </c>
      <c r="V357" t="s">
        <v>570</v>
      </c>
      <c r="W357" t="s">
        <v>641</v>
      </c>
      <c r="X357" t="s">
        <v>534</v>
      </c>
      <c r="Z357" s="22">
        <v>40.462699999999998</v>
      </c>
      <c r="AA357" s="22">
        <v>-107.5912</v>
      </c>
    </row>
    <row r="358" spans="1:27" x14ac:dyDescent="0.25">
      <c r="A358" s="22" t="s">
        <v>13</v>
      </c>
      <c r="B358" t="s">
        <v>65</v>
      </c>
      <c r="C358" s="22">
        <v>6021</v>
      </c>
      <c r="D358" s="22" t="s">
        <v>632</v>
      </c>
      <c r="E358" s="22">
        <v>2018</v>
      </c>
      <c r="F358" s="97">
        <v>4871.3999999999996</v>
      </c>
      <c r="G358" s="97">
        <v>12</v>
      </c>
      <c r="H358" s="97">
        <v>1946095.35</v>
      </c>
      <c r="I358" s="97">
        <v>1183.299</v>
      </c>
      <c r="J358" s="104">
        <f t="shared" si="5"/>
        <v>0.13127026781145235</v>
      </c>
      <c r="K358" s="104">
        <v>0.21929999999999999</v>
      </c>
      <c r="L358" s="97">
        <v>2034.3510000000001</v>
      </c>
      <c r="M358" s="97">
        <v>1890818.74</v>
      </c>
      <c r="N358" s="97">
        <v>18028438.879999999</v>
      </c>
      <c r="O358" t="s">
        <v>64</v>
      </c>
      <c r="P358" t="s">
        <v>579</v>
      </c>
      <c r="Q358" t="s">
        <v>579</v>
      </c>
      <c r="R358" t="s">
        <v>1072</v>
      </c>
      <c r="S358" t="s">
        <v>482</v>
      </c>
      <c r="T358" t="s">
        <v>536</v>
      </c>
      <c r="U358" t="s">
        <v>475</v>
      </c>
      <c r="V358" t="s">
        <v>535</v>
      </c>
      <c r="W358" t="s">
        <v>1287</v>
      </c>
      <c r="X358" t="s">
        <v>534</v>
      </c>
      <c r="Z358" s="22">
        <v>40.462699999999998</v>
      </c>
      <c r="AA358" s="22">
        <v>-107.5912</v>
      </c>
    </row>
    <row r="359" spans="1:27" x14ac:dyDescent="0.25">
      <c r="F359" s="97">
        <f>SUM(F357:F358)</f>
        <v>13623.69</v>
      </c>
      <c r="G359" s="97">
        <f>SUM(G357:G358)</f>
        <v>24</v>
      </c>
      <c r="H359" s="97">
        <f>SUM(H357:H358)</f>
        <v>5111148.3499999996</v>
      </c>
      <c r="I359" s="97">
        <f>SUM(I357:I358)</f>
        <v>1679.9679999999998</v>
      </c>
      <c r="K359" s="97"/>
      <c r="L359" s="97">
        <f>SUM(L357:L358)</f>
        <v>2998.3830000000003</v>
      </c>
      <c r="M359" s="97">
        <f>SUM(M357:M358)</f>
        <v>5272851.7450000001</v>
      </c>
      <c r="N359" s="97">
        <f>SUM(N357:N358)</f>
        <v>50275136.924999997</v>
      </c>
    </row>
    <row r="360" spans="1:27" x14ac:dyDescent="0.25">
      <c r="J360" s="104"/>
    </row>
    <row r="361" spans="1:27" x14ac:dyDescent="0.25">
      <c r="A361" s="22" t="s">
        <v>13</v>
      </c>
      <c r="B361" t="s">
        <v>275</v>
      </c>
      <c r="C361" s="22">
        <v>6112</v>
      </c>
      <c r="D361" s="22">
        <v>2</v>
      </c>
      <c r="E361" s="22">
        <v>2018</v>
      </c>
      <c r="F361" s="97">
        <v>7502.91</v>
      </c>
      <c r="G361" s="97">
        <v>12</v>
      </c>
      <c r="H361" s="97">
        <v>1243393.31</v>
      </c>
      <c r="I361" s="97">
        <v>2.8050000000000002</v>
      </c>
      <c r="J361" s="104">
        <f t="shared" ref="J361:J424" si="6">+I361*2000/N361</f>
        <v>6.0009999610644211E-4</v>
      </c>
      <c r="K361" s="104">
        <v>2.8899999999999999E-2</v>
      </c>
      <c r="L361" s="97">
        <v>128.57400000000001</v>
      </c>
      <c r="M361" s="97">
        <v>555562.93599999999</v>
      </c>
      <c r="N361" s="97">
        <v>9348441.9869999997</v>
      </c>
      <c r="O361" t="s">
        <v>274</v>
      </c>
      <c r="P361" t="s">
        <v>502</v>
      </c>
      <c r="Q361" t="s">
        <v>502</v>
      </c>
      <c r="R361" t="s">
        <v>1072</v>
      </c>
      <c r="S361" t="s">
        <v>476</v>
      </c>
      <c r="T361" t="s">
        <v>475</v>
      </c>
      <c r="W361" t="s">
        <v>508</v>
      </c>
      <c r="Z361" s="22">
        <v>40.246099999999998</v>
      </c>
      <c r="AA361" s="22">
        <v>-104.8742</v>
      </c>
    </row>
    <row r="362" spans="1:27" x14ac:dyDescent="0.25">
      <c r="A362" s="22" t="s">
        <v>13</v>
      </c>
      <c r="B362" t="s">
        <v>275</v>
      </c>
      <c r="C362" s="22">
        <v>6112</v>
      </c>
      <c r="D362" s="22">
        <v>3</v>
      </c>
      <c r="E362" s="22">
        <v>2018</v>
      </c>
      <c r="F362" s="97">
        <v>6398.16</v>
      </c>
      <c r="G362" s="97">
        <v>12</v>
      </c>
      <c r="H362" s="97">
        <v>1062053.2</v>
      </c>
      <c r="I362" s="97">
        <v>2.383</v>
      </c>
      <c r="J362" s="104">
        <f t="shared" si="6"/>
        <v>5.9994752762750493E-4</v>
      </c>
      <c r="K362" s="104">
        <v>3.56E-2</v>
      </c>
      <c r="L362" s="97">
        <v>133.57</v>
      </c>
      <c r="M362" s="97">
        <v>472104.25199999998</v>
      </c>
      <c r="N362" s="97">
        <v>7944028.0700000003</v>
      </c>
      <c r="O362" t="s">
        <v>274</v>
      </c>
      <c r="P362" t="s">
        <v>502</v>
      </c>
      <c r="Q362" t="s">
        <v>502</v>
      </c>
      <c r="R362" t="s">
        <v>1072</v>
      </c>
      <c r="S362" t="s">
        <v>476</v>
      </c>
      <c r="T362" t="s">
        <v>475</v>
      </c>
      <c r="W362" t="s">
        <v>508</v>
      </c>
      <c r="Z362" s="22">
        <v>40.246099999999998</v>
      </c>
      <c r="AA362" s="22">
        <v>-104.8742</v>
      </c>
    </row>
    <row r="363" spans="1:27" x14ac:dyDescent="0.25">
      <c r="A363" s="22" t="s">
        <v>13</v>
      </c>
      <c r="B363" t="s">
        <v>275</v>
      </c>
      <c r="C363" s="22">
        <v>6112</v>
      </c>
      <c r="D363" s="22">
        <v>4</v>
      </c>
      <c r="E363" s="22">
        <v>2018</v>
      </c>
      <c r="F363" s="97">
        <v>7969.27</v>
      </c>
      <c r="G363" s="97">
        <v>12</v>
      </c>
      <c r="H363" s="97">
        <v>1313513.6399999999</v>
      </c>
      <c r="I363" s="97">
        <v>3.0179999999999998</v>
      </c>
      <c r="J363" s="104">
        <f t="shared" si="6"/>
        <v>6.0005506107626346E-4</v>
      </c>
      <c r="K363" s="104">
        <v>1.2699999999999999E-2</v>
      </c>
      <c r="L363" s="97">
        <v>58.9</v>
      </c>
      <c r="M363" s="97">
        <v>597796.30200000003</v>
      </c>
      <c r="N363" s="97">
        <v>10059076.893999999</v>
      </c>
      <c r="O363" t="s">
        <v>274</v>
      </c>
      <c r="P363" t="s">
        <v>502</v>
      </c>
      <c r="Q363" t="s">
        <v>502</v>
      </c>
      <c r="R363" t="s">
        <v>1072</v>
      </c>
      <c r="S363" t="s">
        <v>476</v>
      </c>
      <c r="T363" t="s">
        <v>475</v>
      </c>
      <c r="W363" t="s">
        <v>509</v>
      </c>
      <c r="Z363" s="22">
        <v>40.246099999999998</v>
      </c>
      <c r="AA363" s="22">
        <v>-104.8742</v>
      </c>
    </row>
    <row r="364" spans="1:27" x14ac:dyDescent="0.25">
      <c r="A364" s="22" t="s">
        <v>13</v>
      </c>
      <c r="B364" t="s">
        <v>275</v>
      </c>
      <c r="C364" s="22">
        <v>6112</v>
      </c>
      <c r="D364" s="22">
        <v>5</v>
      </c>
      <c r="E364" s="22">
        <v>2018</v>
      </c>
      <c r="F364" s="97">
        <v>290.08999999999997</v>
      </c>
      <c r="G364" s="97">
        <v>12</v>
      </c>
      <c r="H364" s="97">
        <v>26909.83</v>
      </c>
      <c r="I364" s="97">
        <v>9.6000000000000002E-2</v>
      </c>
      <c r="J364" s="104">
        <f t="shared" si="6"/>
        <v>6.013404555261691E-4</v>
      </c>
      <c r="K364" s="104">
        <v>4.9000000000000002E-2</v>
      </c>
      <c r="L364" s="97">
        <v>6.1</v>
      </c>
      <c r="M364" s="97">
        <v>18974.734</v>
      </c>
      <c r="N364" s="97">
        <v>319286.68400000001</v>
      </c>
      <c r="O364" t="s">
        <v>274</v>
      </c>
      <c r="P364" t="s">
        <v>502</v>
      </c>
      <c r="Q364" t="s">
        <v>502</v>
      </c>
      <c r="R364" t="s">
        <v>1072</v>
      </c>
      <c r="S364" t="s">
        <v>510</v>
      </c>
      <c r="T364" t="s">
        <v>475</v>
      </c>
      <c r="W364" t="s">
        <v>508</v>
      </c>
      <c r="Z364" s="22">
        <v>40.246099999999998</v>
      </c>
      <c r="AA364" s="22">
        <v>-104.8742</v>
      </c>
    </row>
    <row r="365" spans="1:27" x14ac:dyDescent="0.25">
      <c r="A365" s="22" t="s">
        <v>13</v>
      </c>
      <c r="B365" t="s">
        <v>275</v>
      </c>
      <c r="C365" s="22">
        <v>6112</v>
      </c>
      <c r="D365" s="22">
        <v>6</v>
      </c>
      <c r="E365" s="22">
        <v>2018</v>
      </c>
      <c r="F365" s="97">
        <v>252.74</v>
      </c>
      <c r="G365" s="97">
        <v>12</v>
      </c>
      <c r="H365" s="97">
        <v>26204.99</v>
      </c>
      <c r="I365" s="97">
        <v>8.8999999999999996E-2</v>
      </c>
      <c r="J365" s="104">
        <f t="shared" si="6"/>
        <v>6.0018035082362272E-4</v>
      </c>
      <c r="K365" s="104">
        <v>4.58E-2</v>
      </c>
      <c r="L365" s="97">
        <v>5.19</v>
      </c>
      <c r="M365" s="97">
        <v>17624.628000000001</v>
      </c>
      <c r="N365" s="97">
        <v>296577.52</v>
      </c>
      <c r="O365" t="s">
        <v>274</v>
      </c>
      <c r="P365" t="s">
        <v>502</v>
      </c>
      <c r="Q365" t="s">
        <v>502</v>
      </c>
      <c r="R365" t="s">
        <v>1072</v>
      </c>
      <c r="S365" t="s">
        <v>510</v>
      </c>
      <c r="T365" t="s">
        <v>475</v>
      </c>
      <c r="W365" t="s">
        <v>508</v>
      </c>
      <c r="Z365" s="22">
        <v>40.246099999999998</v>
      </c>
      <c r="AA365" s="22">
        <v>-104.8742</v>
      </c>
    </row>
    <row r="366" spans="1:27" x14ac:dyDescent="0.25">
      <c r="A366" s="22" t="s">
        <v>13</v>
      </c>
      <c r="B366" t="s">
        <v>994</v>
      </c>
      <c r="C366" s="22">
        <v>55453</v>
      </c>
      <c r="D366" s="22">
        <v>1</v>
      </c>
      <c r="E366" s="22">
        <v>2018</v>
      </c>
      <c r="F366" s="97">
        <v>1262</v>
      </c>
      <c r="G366" s="97">
        <v>12</v>
      </c>
      <c r="H366" s="97">
        <v>26710</v>
      </c>
      <c r="I366" s="97">
        <v>9.6000000000000002E-2</v>
      </c>
      <c r="J366" s="104">
        <f t="shared" si="6"/>
        <v>6.0195127773752307E-4</v>
      </c>
      <c r="K366" s="104">
        <v>0.1212</v>
      </c>
      <c r="L366" s="97">
        <v>16.998999999999999</v>
      </c>
      <c r="M366" s="97">
        <v>18956.260999999999</v>
      </c>
      <c r="N366" s="97">
        <v>318962.69199999998</v>
      </c>
      <c r="O366" t="s">
        <v>82</v>
      </c>
      <c r="P366" t="s">
        <v>1286</v>
      </c>
      <c r="Q366" t="s">
        <v>1286</v>
      </c>
      <c r="R366" t="s">
        <v>1072</v>
      </c>
      <c r="S366" t="s">
        <v>510</v>
      </c>
      <c r="T366" t="s">
        <v>475</v>
      </c>
      <c r="W366" t="s">
        <v>1128</v>
      </c>
      <c r="Z366" s="22">
        <v>38.556899999999999</v>
      </c>
      <c r="AA366" s="22">
        <v>-104.6875</v>
      </c>
    </row>
    <row r="367" spans="1:27" x14ac:dyDescent="0.25">
      <c r="A367" s="22" t="s">
        <v>13</v>
      </c>
      <c r="B367" t="s">
        <v>994</v>
      </c>
      <c r="C367" s="22">
        <v>55453</v>
      </c>
      <c r="D367" s="22">
        <v>2</v>
      </c>
      <c r="E367" s="22">
        <v>2018</v>
      </c>
      <c r="F367" s="97">
        <v>815.54</v>
      </c>
      <c r="G367" s="97">
        <v>12</v>
      </c>
      <c r="H367" s="97">
        <v>18895.79</v>
      </c>
      <c r="I367" s="97">
        <v>6.5000000000000002E-2</v>
      </c>
      <c r="J367" s="104">
        <f t="shared" si="6"/>
        <v>6.0395829902095246E-4</v>
      </c>
      <c r="K367" s="104">
        <v>0.11119999999999999</v>
      </c>
      <c r="L367" s="97">
        <v>10.186</v>
      </c>
      <c r="M367" s="97">
        <v>12789.92</v>
      </c>
      <c r="N367" s="97">
        <v>215246.649</v>
      </c>
      <c r="O367" t="s">
        <v>82</v>
      </c>
      <c r="P367" t="s">
        <v>1286</v>
      </c>
      <c r="Q367" t="s">
        <v>1286</v>
      </c>
      <c r="R367" t="s">
        <v>1072</v>
      </c>
      <c r="S367" t="s">
        <v>510</v>
      </c>
      <c r="T367" t="s">
        <v>475</v>
      </c>
      <c r="W367" t="s">
        <v>1128</v>
      </c>
      <c r="Z367" s="22">
        <v>38.556899999999999</v>
      </c>
      <c r="AA367" s="22">
        <v>-104.6875</v>
      </c>
    </row>
    <row r="368" spans="1:27" x14ac:dyDescent="0.25">
      <c r="A368" s="22" t="s">
        <v>13</v>
      </c>
      <c r="B368" t="s">
        <v>994</v>
      </c>
      <c r="C368" s="22">
        <v>55453</v>
      </c>
      <c r="D368" s="22">
        <v>3</v>
      </c>
      <c r="E368" s="22">
        <v>2018</v>
      </c>
      <c r="F368" s="97">
        <v>1312.36</v>
      </c>
      <c r="G368" s="97">
        <v>12</v>
      </c>
      <c r="H368" s="97">
        <v>29764.61</v>
      </c>
      <c r="I368" s="97">
        <v>0.104</v>
      </c>
      <c r="J368" s="104">
        <f t="shared" si="6"/>
        <v>6.0173654687187489E-4</v>
      </c>
      <c r="K368" s="104">
        <v>0.1215</v>
      </c>
      <c r="L368" s="97">
        <v>18.632000000000001</v>
      </c>
      <c r="M368" s="97">
        <v>20539.924999999999</v>
      </c>
      <c r="N368" s="97">
        <v>345666.22399999999</v>
      </c>
      <c r="O368" t="s">
        <v>82</v>
      </c>
      <c r="P368" t="s">
        <v>1286</v>
      </c>
      <c r="Q368" t="s">
        <v>1286</v>
      </c>
      <c r="R368" t="s">
        <v>1072</v>
      </c>
      <c r="S368" t="s">
        <v>510</v>
      </c>
      <c r="T368" t="s">
        <v>475</v>
      </c>
      <c r="W368" t="s">
        <v>1128</v>
      </c>
      <c r="Z368" s="22">
        <v>38.556899999999999</v>
      </c>
      <c r="AA368" s="22">
        <v>-104.6875</v>
      </c>
    </row>
    <row r="369" spans="1:27" x14ac:dyDescent="0.25">
      <c r="A369" s="22" t="s">
        <v>13</v>
      </c>
      <c r="B369" t="s">
        <v>994</v>
      </c>
      <c r="C369" s="22">
        <v>55453</v>
      </c>
      <c r="D369" s="22">
        <v>4</v>
      </c>
      <c r="E369" s="22">
        <v>2018</v>
      </c>
      <c r="F369" s="97">
        <v>734.45</v>
      </c>
      <c r="G369" s="97">
        <v>12</v>
      </c>
      <c r="H369" s="97">
        <v>16870.91</v>
      </c>
      <c r="I369" s="97">
        <v>5.7000000000000002E-2</v>
      </c>
      <c r="J369" s="104">
        <f t="shared" si="6"/>
        <v>6.0279646799341112E-4</v>
      </c>
      <c r="K369" s="104">
        <v>0.1177</v>
      </c>
      <c r="L369" s="97">
        <v>9.4280000000000008</v>
      </c>
      <c r="M369" s="97">
        <v>11236.98</v>
      </c>
      <c r="N369" s="97">
        <v>189118.56</v>
      </c>
      <c r="O369" t="s">
        <v>82</v>
      </c>
      <c r="P369" t="s">
        <v>1286</v>
      </c>
      <c r="Q369" t="s">
        <v>1286</v>
      </c>
      <c r="R369" t="s">
        <v>1072</v>
      </c>
      <c r="S369" t="s">
        <v>510</v>
      </c>
      <c r="T369" t="s">
        <v>475</v>
      </c>
      <c r="W369" t="s">
        <v>1128</v>
      </c>
      <c r="Z369" s="22">
        <v>38.556899999999999</v>
      </c>
      <c r="AA369" s="22">
        <v>-104.6875</v>
      </c>
    </row>
    <row r="370" spans="1:27" x14ac:dyDescent="0.25">
      <c r="A370" s="22" t="s">
        <v>13</v>
      </c>
      <c r="B370" t="s">
        <v>994</v>
      </c>
      <c r="C370" s="22">
        <v>55453</v>
      </c>
      <c r="D370" s="22">
        <v>5</v>
      </c>
      <c r="E370" s="22">
        <v>2018</v>
      </c>
      <c r="F370" s="97">
        <v>1149.81</v>
      </c>
      <c r="G370" s="97">
        <v>12</v>
      </c>
      <c r="H370" s="97">
        <v>25771.63</v>
      </c>
      <c r="I370" s="97">
        <v>8.7999999999999995E-2</v>
      </c>
      <c r="J370" s="104">
        <f t="shared" si="6"/>
        <v>6.017489957646922E-4</v>
      </c>
      <c r="K370" s="104">
        <v>0.113</v>
      </c>
      <c r="L370" s="97">
        <v>14.513999999999999</v>
      </c>
      <c r="M370" s="97">
        <v>17382.205999999998</v>
      </c>
      <c r="N370" s="97">
        <v>292480.75400000002</v>
      </c>
      <c r="O370" t="s">
        <v>82</v>
      </c>
      <c r="P370" t="s">
        <v>1286</v>
      </c>
      <c r="Q370" t="s">
        <v>1286</v>
      </c>
      <c r="R370" t="s">
        <v>1072</v>
      </c>
      <c r="S370" t="s">
        <v>510</v>
      </c>
      <c r="T370" t="s">
        <v>475</v>
      </c>
      <c r="W370" t="s">
        <v>1128</v>
      </c>
      <c r="Z370" s="22">
        <v>38.556899999999999</v>
      </c>
      <c r="AA370" s="22">
        <v>-104.6875</v>
      </c>
    </row>
    <row r="371" spans="1:27" x14ac:dyDescent="0.25">
      <c r="A371" s="22" t="s">
        <v>13</v>
      </c>
      <c r="B371" t="s">
        <v>994</v>
      </c>
      <c r="C371" s="22">
        <v>55453</v>
      </c>
      <c r="D371" s="22">
        <v>6</v>
      </c>
      <c r="E371" s="22">
        <v>2018</v>
      </c>
      <c r="F371" s="97">
        <v>701.55</v>
      </c>
      <c r="G371" s="97">
        <v>12</v>
      </c>
      <c r="H371" s="97">
        <v>16295.1</v>
      </c>
      <c r="I371" s="97">
        <v>5.5E-2</v>
      </c>
      <c r="J371" s="104">
        <f t="shared" si="6"/>
        <v>5.9803735665357174E-4</v>
      </c>
      <c r="K371" s="104">
        <v>0.13200000000000001</v>
      </c>
      <c r="L371" s="97">
        <v>10.175000000000001</v>
      </c>
      <c r="M371" s="97">
        <v>10930.71</v>
      </c>
      <c r="N371" s="97">
        <v>183934.99799999999</v>
      </c>
      <c r="O371" t="s">
        <v>82</v>
      </c>
      <c r="P371" t="s">
        <v>1286</v>
      </c>
      <c r="Q371" t="s">
        <v>1286</v>
      </c>
      <c r="R371" t="s">
        <v>1072</v>
      </c>
      <c r="S371" t="s">
        <v>510</v>
      </c>
      <c r="T371" t="s">
        <v>475</v>
      </c>
      <c r="W371" t="s">
        <v>1128</v>
      </c>
      <c r="Z371" s="22">
        <v>38.556899999999999</v>
      </c>
      <c r="AA371" s="22">
        <v>-104.6875</v>
      </c>
    </row>
    <row r="372" spans="1:27" x14ac:dyDescent="0.25">
      <c r="A372" s="22" t="s">
        <v>13</v>
      </c>
      <c r="B372" t="s">
        <v>993</v>
      </c>
      <c r="C372" s="22">
        <v>55505</v>
      </c>
      <c r="D372" s="22" t="s">
        <v>1285</v>
      </c>
      <c r="E372" s="22">
        <v>2018</v>
      </c>
      <c r="F372" s="97">
        <v>308.5</v>
      </c>
      <c r="G372" s="97">
        <v>12</v>
      </c>
      <c r="H372" s="97">
        <v>16905.689999999999</v>
      </c>
      <c r="I372" s="97">
        <v>7.2999999999999995E-2</v>
      </c>
      <c r="J372" s="104">
        <f t="shared" si="6"/>
        <v>6.7306864979367771E-4</v>
      </c>
      <c r="K372" s="104">
        <v>3.8399999999999997E-2</v>
      </c>
      <c r="L372" s="97">
        <v>3.032</v>
      </c>
      <c r="M372" s="97">
        <v>12931.869000000001</v>
      </c>
      <c r="N372" s="97">
        <v>216916.95199999999</v>
      </c>
      <c r="O372" t="s">
        <v>441</v>
      </c>
      <c r="P372" t="s">
        <v>1275</v>
      </c>
      <c r="Q372" t="s">
        <v>1275</v>
      </c>
      <c r="R372" t="s">
        <v>1072</v>
      </c>
      <c r="S372" t="s">
        <v>510</v>
      </c>
      <c r="T372" t="s">
        <v>475</v>
      </c>
      <c r="U372" t="s">
        <v>486</v>
      </c>
      <c r="W372" t="s">
        <v>1167</v>
      </c>
      <c r="Z372" s="22">
        <v>39.941400000000002</v>
      </c>
      <c r="AA372" s="22">
        <v>-104.68170000000001</v>
      </c>
    </row>
    <row r="373" spans="1:27" x14ac:dyDescent="0.25">
      <c r="A373" s="22" t="s">
        <v>13</v>
      </c>
      <c r="B373" t="s">
        <v>993</v>
      </c>
      <c r="C373" s="22">
        <v>55505</v>
      </c>
      <c r="D373" s="22" t="s">
        <v>1284</v>
      </c>
      <c r="E373" s="22">
        <v>2018</v>
      </c>
      <c r="F373" s="97">
        <v>397.13</v>
      </c>
      <c r="G373" s="97">
        <v>12</v>
      </c>
      <c r="H373" s="97">
        <v>23202.73</v>
      </c>
      <c r="I373" s="97">
        <v>9.4E-2</v>
      </c>
      <c r="J373" s="104">
        <f t="shared" si="6"/>
        <v>6.4293023855351971E-4</v>
      </c>
      <c r="K373" s="104">
        <v>4.36E-2</v>
      </c>
      <c r="L373" s="97">
        <v>4.3760000000000003</v>
      </c>
      <c r="M373" s="97">
        <v>17407.302</v>
      </c>
      <c r="N373" s="97">
        <v>292411.196</v>
      </c>
      <c r="O373" t="s">
        <v>441</v>
      </c>
      <c r="P373" t="s">
        <v>1275</v>
      </c>
      <c r="Q373" t="s">
        <v>1275</v>
      </c>
      <c r="R373" t="s">
        <v>1072</v>
      </c>
      <c r="S373" t="s">
        <v>510</v>
      </c>
      <c r="T373" t="s">
        <v>475</v>
      </c>
      <c r="U373" t="s">
        <v>486</v>
      </c>
      <c r="W373" t="s">
        <v>1167</v>
      </c>
      <c r="Z373" s="22">
        <v>39.941400000000002</v>
      </c>
      <c r="AA373" s="22">
        <v>-104.68170000000001</v>
      </c>
    </row>
    <row r="374" spans="1:27" x14ac:dyDescent="0.25">
      <c r="A374" s="22" t="s">
        <v>13</v>
      </c>
      <c r="B374" t="s">
        <v>507</v>
      </c>
      <c r="C374" s="22">
        <v>55283</v>
      </c>
      <c r="D374" s="22">
        <v>1</v>
      </c>
      <c r="E374" s="22">
        <v>2018</v>
      </c>
      <c r="F374" s="97">
        <v>7161.24</v>
      </c>
      <c r="G374" s="97">
        <v>12</v>
      </c>
      <c r="H374" s="97">
        <v>1280159.68</v>
      </c>
      <c r="I374" s="97">
        <v>3.097</v>
      </c>
      <c r="J374" s="104">
        <f t="shared" si="6"/>
        <v>6.0013005725221083E-4</v>
      </c>
      <c r="K374" s="104">
        <v>3.1199999999999999E-2</v>
      </c>
      <c r="L374" s="97">
        <v>161.94499999999999</v>
      </c>
      <c r="M374" s="97">
        <v>613370.97400000005</v>
      </c>
      <c r="N374" s="97">
        <v>10321096.111</v>
      </c>
      <c r="O374" t="s">
        <v>82</v>
      </c>
      <c r="P374" t="s">
        <v>506</v>
      </c>
      <c r="Q374" t="s">
        <v>506</v>
      </c>
      <c r="R374" t="s">
        <v>1072</v>
      </c>
      <c r="S374" t="s">
        <v>476</v>
      </c>
      <c r="T374" t="s">
        <v>475</v>
      </c>
      <c r="Z374" s="22">
        <v>38.628100000000003</v>
      </c>
      <c r="AA374" s="22">
        <v>-104.7069</v>
      </c>
    </row>
    <row r="375" spans="1:27" x14ac:dyDescent="0.25">
      <c r="A375" s="22" t="s">
        <v>13</v>
      </c>
      <c r="B375" t="s">
        <v>507</v>
      </c>
      <c r="C375" s="22">
        <v>55283</v>
      </c>
      <c r="D375" s="22">
        <v>2</v>
      </c>
      <c r="E375" s="22">
        <v>2018</v>
      </c>
      <c r="F375" s="97">
        <v>7812.35</v>
      </c>
      <c r="G375" s="97">
        <v>12</v>
      </c>
      <c r="H375" s="97">
        <v>1452479.14</v>
      </c>
      <c r="I375" s="97">
        <v>3.2109999999999999</v>
      </c>
      <c r="J375" s="104">
        <f t="shared" si="6"/>
        <v>6.000393475942338E-4</v>
      </c>
      <c r="K375" s="104">
        <v>3.1899999999999998E-2</v>
      </c>
      <c r="L375" s="97">
        <v>170.44399999999999</v>
      </c>
      <c r="M375" s="97">
        <v>636044.96499999997</v>
      </c>
      <c r="N375" s="97">
        <v>10702631.461999999</v>
      </c>
      <c r="O375" t="s">
        <v>82</v>
      </c>
      <c r="P375" t="s">
        <v>506</v>
      </c>
      <c r="Q375" t="s">
        <v>506</v>
      </c>
      <c r="R375" t="s">
        <v>1072</v>
      </c>
      <c r="S375" t="s">
        <v>476</v>
      </c>
      <c r="T375" t="s">
        <v>475</v>
      </c>
      <c r="Z375" s="22">
        <v>38.628100000000003</v>
      </c>
      <c r="AA375" s="22">
        <v>-104.7069</v>
      </c>
    </row>
    <row r="376" spans="1:27" x14ac:dyDescent="0.25">
      <c r="A376" s="22" t="s">
        <v>13</v>
      </c>
      <c r="B376" t="s">
        <v>97</v>
      </c>
      <c r="C376" s="22">
        <v>525</v>
      </c>
      <c r="D376" s="22" t="s">
        <v>680</v>
      </c>
      <c r="E376" s="22">
        <v>2018</v>
      </c>
      <c r="F376" s="97">
        <v>7375.38</v>
      </c>
      <c r="G376" s="97">
        <v>12</v>
      </c>
      <c r="H376" s="97">
        <v>1132831.21</v>
      </c>
      <c r="I376" s="97">
        <v>798.78300000000002</v>
      </c>
      <c r="J376" s="104">
        <f t="shared" si="6"/>
        <v>0.12644609027889608</v>
      </c>
      <c r="K376" s="104">
        <v>4.7600000000000003E-2</v>
      </c>
      <c r="L376" s="97">
        <v>298.35899999999998</v>
      </c>
      <c r="M376" s="97">
        <v>1296289.8899999999</v>
      </c>
      <c r="N376" s="97">
        <v>12634364.546</v>
      </c>
      <c r="O376" t="s">
        <v>96</v>
      </c>
      <c r="P376" t="s">
        <v>678</v>
      </c>
      <c r="Q376" t="s">
        <v>502</v>
      </c>
      <c r="R376" t="s">
        <v>1072</v>
      </c>
      <c r="S376" t="s">
        <v>482</v>
      </c>
      <c r="T376" t="s">
        <v>536</v>
      </c>
      <c r="U376" t="s">
        <v>677</v>
      </c>
      <c r="V376" t="s">
        <v>535</v>
      </c>
      <c r="W376" t="s">
        <v>641</v>
      </c>
      <c r="X376" t="s">
        <v>534</v>
      </c>
      <c r="Z376" s="22">
        <v>40.485599999999998</v>
      </c>
      <c r="AA376" s="22">
        <v>-107.185</v>
      </c>
    </row>
    <row r="377" spans="1:27" x14ac:dyDescent="0.25">
      <c r="A377" s="22" t="s">
        <v>13</v>
      </c>
      <c r="B377" t="s">
        <v>97</v>
      </c>
      <c r="C377" s="22">
        <v>525</v>
      </c>
      <c r="D377" s="22" t="s">
        <v>676</v>
      </c>
      <c r="E377" s="22">
        <v>2018</v>
      </c>
      <c r="F377" s="97">
        <v>7663.94</v>
      </c>
      <c r="G377" s="97">
        <v>12</v>
      </c>
      <c r="H377" s="97">
        <v>1453921.05</v>
      </c>
      <c r="I377" s="97">
        <v>915.21900000000005</v>
      </c>
      <c r="J377" s="104">
        <f t="shared" si="6"/>
        <v>0.13117262005550279</v>
      </c>
      <c r="K377" s="104">
        <v>5.04E-2</v>
      </c>
      <c r="L377" s="97">
        <v>349.83300000000003</v>
      </c>
      <c r="M377" s="97">
        <v>1431724.1</v>
      </c>
      <c r="N377" s="97">
        <v>13954421.275</v>
      </c>
      <c r="O377" t="s">
        <v>96</v>
      </c>
      <c r="P377" t="s">
        <v>674</v>
      </c>
      <c r="Q377" t="s">
        <v>502</v>
      </c>
      <c r="R377" t="s">
        <v>1072</v>
      </c>
      <c r="S377" t="s">
        <v>491</v>
      </c>
      <c r="T377" t="s">
        <v>536</v>
      </c>
      <c r="U377" t="s">
        <v>486</v>
      </c>
      <c r="V377" t="s">
        <v>535</v>
      </c>
      <c r="W377" t="s">
        <v>673</v>
      </c>
      <c r="X377" t="s">
        <v>534</v>
      </c>
      <c r="Z377" s="22">
        <v>40.485599999999998</v>
      </c>
      <c r="AA377" s="22">
        <v>-107.185</v>
      </c>
    </row>
    <row r="378" spans="1:27" x14ac:dyDescent="0.25">
      <c r="A378" s="22" t="s">
        <v>13</v>
      </c>
      <c r="B378" t="s">
        <v>323</v>
      </c>
      <c r="C378" s="22">
        <v>50707</v>
      </c>
      <c r="D378" s="22" t="s">
        <v>1283</v>
      </c>
      <c r="E378" s="22">
        <v>2018</v>
      </c>
      <c r="F378" s="97">
        <v>6489.17</v>
      </c>
      <c r="G378" s="97">
        <v>12</v>
      </c>
      <c r="H378" s="97">
        <v>142820.76</v>
      </c>
      <c r="I378" s="97">
        <v>0.378</v>
      </c>
      <c r="J378" s="104">
        <f t="shared" si="6"/>
        <v>5.9954882903783609E-4</v>
      </c>
      <c r="K378" s="104">
        <v>9.0300000000000005E-2</v>
      </c>
      <c r="L378" s="97">
        <v>55.21</v>
      </c>
      <c r="M378" s="97">
        <v>74941.675000000003</v>
      </c>
      <c r="N378" s="97">
        <v>1260948.172</v>
      </c>
      <c r="O378" t="s">
        <v>274</v>
      </c>
      <c r="P378" t="s">
        <v>579</v>
      </c>
      <c r="Q378" t="s">
        <v>579</v>
      </c>
      <c r="R378" t="s">
        <v>1072</v>
      </c>
      <c r="S378" t="s">
        <v>476</v>
      </c>
      <c r="T378" t="s">
        <v>475</v>
      </c>
      <c r="W378" t="s">
        <v>1278</v>
      </c>
      <c r="Z378" s="22">
        <v>40.097900000000003</v>
      </c>
      <c r="AA378" s="22">
        <v>-104.7745</v>
      </c>
    </row>
    <row r="379" spans="1:27" x14ac:dyDescent="0.25">
      <c r="A379" s="22" t="s">
        <v>13</v>
      </c>
      <c r="B379" t="s">
        <v>323</v>
      </c>
      <c r="C379" s="22">
        <v>50707</v>
      </c>
      <c r="D379" s="22" t="s">
        <v>1282</v>
      </c>
      <c r="E379" s="22">
        <v>2018</v>
      </c>
      <c r="F379" s="97">
        <v>5273.84</v>
      </c>
      <c r="G379" s="97">
        <v>12</v>
      </c>
      <c r="H379" s="97">
        <v>128802.58</v>
      </c>
      <c r="I379" s="97">
        <v>0.32900000000000001</v>
      </c>
      <c r="J379" s="104">
        <f t="shared" si="6"/>
        <v>6.0105354656975164E-4</v>
      </c>
      <c r="K379" s="104">
        <v>9.1999999999999998E-2</v>
      </c>
      <c r="L379" s="97">
        <v>48.18</v>
      </c>
      <c r="M379" s="97">
        <v>65059.534</v>
      </c>
      <c r="N379" s="97">
        <v>1094744.3929999999</v>
      </c>
      <c r="O379" t="s">
        <v>274</v>
      </c>
      <c r="P379" t="s">
        <v>579</v>
      </c>
      <c r="Q379" t="s">
        <v>579</v>
      </c>
      <c r="R379" t="s">
        <v>1072</v>
      </c>
      <c r="S379" t="s">
        <v>476</v>
      </c>
      <c r="T379" t="s">
        <v>475</v>
      </c>
      <c r="W379" t="s">
        <v>1278</v>
      </c>
      <c r="Z379" s="22">
        <v>40.097900000000003</v>
      </c>
      <c r="AA379" s="22">
        <v>-104.7745</v>
      </c>
    </row>
    <row r="380" spans="1:27" x14ac:dyDescent="0.25">
      <c r="A380" s="22" t="s">
        <v>13</v>
      </c>
      <c r="B380" t="s">
        <v>323</v>
      </c>
      <c r="C380" s="22">
        <v>50707</v>
      </c>
      <c r="D380" s="22" t="s">
        <v>1281</v>
      </c>
      <c r="E380" s="22">
        <v>2018</v>
      </c>
      <c r="F380" s="97">
        <v>5278.62</v>
      </c>
      <c r="G380" s="97">
        <v>12</v>
      </c>
      <c r="H380" s="97">
        <v>123438.28</v>
      </c>
      <c r="I380" s="97">
        <v>0.36399999999999999</v>
      </c>
      <c r="J380" s="104">
        <f t="shared" si="6"/>
        <v>5.9938246398663359E-4</v>
      </c>
      <c r="K380" s="104">
        <v>9.1600000000000001E-2</v>
      </c>
      <c r="L380" s="97">
        <v>53.359000000000002</v>
      </c>
      <c r="M380" s="97">
        <v>72182.304999999993</v>
      </c>
      <c r="N380" s="97">
        <v>1214583.415</v>
      </c>
      <c r="O380" t="s">
        <v>274</v>
      </c>
      <c r="P380" t="s">
        <v>579</v>
      </c>
      <c r="Q380" t="s">
        <v>579</v>
      </c>
      <c r="R380" t="s">
        <v>1072</v>
      </c>
      <c r="S380" t="s">
        <v>476</v>
      </c>
      <c r="T380" t="s">
        <v>475</v>
      </c>
      <c r="W380" t="s">
        <v>1278</v>
      </c>
      <c r="Z380" s="22">
        <v>40.097900000000003</v>
      </c>
      <c r="AA380" s="22">
        <v>-104.7745</v>
      </c>
    </row>
    <row r="381" spans="1:27" x14ac:dyDescent="0.25">
      <c r="A381" s="22" t="s">
        <v>13</v>
      </c>
      <c r="B381" t="s">
        <v>323</v>
      </c>
      <c r="C381" s="22">
        <v>50707</v>
      </c>
      <c r="D381" s="22" t="s">
        <v>1280</v>
      </c>
      <c r="E381" s="22">
        <v>2018</v>
      </c>
      <c r="F381" s="97">
        <v>4949.3</v>
      </c>
      <c r="G381" s="97">
        <v>12</v>
      </c>
      <c r="H381" s="97">
        <v>126393.95</v>
      </c>
      <c r="I381" s="97">
        <v>0.36599999999999999</v>
      </c>
      <c r="J381" s="104">
        <f t="shared" si="6"/>
        <v>6.0008223389209465E-4</v>
      </c>
      <c r="K381" s="104">
        <v>9.35E-2</v>
      </c>
      <c r="L381" s="97">
        <v>54.531999999999996</v>
      </c>
      <c r="M381" s="97">
        <v>72493.163</v>
      </c>
      <c r="N381" s="97">
        <v>1219832.814</v>
      </c>
      <c r="O381" t="s">
        <v>274</v>
      </c>
      <c r="P381" t="s">
        <v>579</v>
      </c>
      <c r="Q381" t="s">
        <v>579</v>
      </c>
      <c r="R381" t="s">
        <v>1072</v>
      </c>
      <c r="S381" t="s">
        <v>476</v>
      </c>
      <c r="T381" t="s">
        <v>475</v>
      </c>
      <c r="W381" t="s">
        <v>1278</v>
      </c>
      <c r="Z381" s="22">
        <v>40.097900000000003</v>
      </c>
      <c r="AA381" s="22">
        <v>-104.7745</v>
      </c>
    </row>
    <row r="382" spans="1:27" x14ac:dyDescent="0.25">
      <c r="A382" s="22" t="s">
        <v>13</v>
      </c>
      <c r="B382" t="s">
        <v>323</v>
      </c>
      <c r="C382" s="22">
        <v>50707</v>
      </c>
      <c r="D382" s="22" t="s">
        <v>1279</v>
      </c>
      <c r="E382" s="22">
        <v>2018</v>
      </c>
      <c r="F382" s="97">
        <v>6190.46</v>
      </c>
      <c r="G382" s="97">
        <v>12</v>
      </c>
      <c r="H382" s="97">
        <v>159821.26999999999</v>
      </c>
      <c r="I382" s="97">
        <v>0.42499999999999999</v>
      </c>
      <c r="J382" s="104">
        <f t="shared" si="6"/>
        <v>6.0012284938343004E-4</v>
      </c>
      <c r="K382" s="104">
        <v>9.1200000000000003E-2</v>
      </c>
      <c r="L382" s="97">
        <v>62.155999999999999</v>
      </c>
      <c r="M382" s="97">
        <v>84175.551999999996</v>
      </c>
      <c r="N382" s="97">
        <v>1416376.665</v>
      </c>
      <c r="O382" t="s">
        <v>274</v>
      </c>
      <c r="P382" t="s">
        <v>579</v>
      </c>
      <c r="Q382" t="s">
        <v>579</v>
      </c>
      <c r="R382" t="s">
        <v>1072</v>
      </c>
      <c r="S382" t="s">
        <v>476</v>
      </c>
      <c r="T382" t="s">
        <v>475</v>
      </c>
      <c r="W382" t="s">
        <v>1278</v>
      </c>
      <c r="Z382" s="22">
        <v>40.097900000000003</v>
      </c>
      <c r="AA382" s="22">
        <v>-104.7745</v>
      </c>
    </row>
    <row r="383" spans="1:27" x14ac:dyDescent="0.25">
      <c r="A383" s="22" t="s">
        <v>13</v>
      </c>
      <c r="B383" t="s">
        <v>939</v>
      </c>
      <c r="C383" s="22">
        <v>55504</v>
      </c>
      <c r="D383" s="22" t="s">
        <v>1277</v>
      </c>
      <c r="E383" s="22">
        <v>2018</v>
      </c>
      <c r="F383" s="97">
        <v>261.75</v>
      </c>
      <c r="G383" s="97">
        <v>12</v>
      </c>
      <c r="H383" s="97">
        <v>15913.38</v>
      </c>
      <c r="I383" s="97">
        <v>7.8E-2</v>
      </c>
      <c r="J383" s="104">
        <f t="shared" si="6"/>
        <v>7.9397649124168346E-4</v>
      </c>
      <c r="K383" s="104">
        <v>4.2700000000000002E-2</v>
      </c>
      <c r="L383" s="97">
        <v>2.633</v>
      </c>
      <c r="M383" s="97">
        <v>11762.382</v>
      </c>
      <c r="N383" s="97">
        <v>196479.36900000001</v>
      </c>
      <c r="O383" t="s">
        <v>407</v>
      </c>
      <c r="P383" t="s">
        <v>1275</v>
      </c>
      <c r="Q383" t="s">
        <v>1275</v>
      </c>
      <c r="R383" t="s">
        <v>1072</v>
      </c>
      <c r="S383" t="s">
        <v>510</v>
      </c>
      <c r="T383" t="s">
        <v>475</v>
      </c>
      <c r="U383" t="s">
        <v>486</v>
      </c>
      <c r="W383" t="s">
        <v>1167</v>
      </c>
      <c r="Z383" s="22">
        <v>39.203800000000001</v>
      </c>
      <c r="AA383" s="22">
        <v>-103.70050000000001</v>
      </c>
    </row>
    <row r="384" spans="1:27" x14ac:dyDescent="0.25">
      <c r="A384" s="22" t="s">
        <v>13</v>
      </c>
      <c r="B384" t="s">
        <v>939</v>
      </c>
      <c r="C384" s="22">
        <v>55504</v>
      </c>
      <c r="D384" s="22" t="s">
        <v>1276</v>
      </c>
      <c r="E384" s="22">
        <v>2018</v>
      </c>
      <c r="F384" s="97">
        <v>394.21</v>
      </c>
      <c r="G384" s="97">
        <v>12</v>
      </c>
      <c r="H384" s="97">
        <v>22111</v>
      </c>
      <c r="I384" s="97">
        <v>0.107</v>
      </c>
      <c r="J384" s="104">
        <f t="shared" si="6"/>
        <v>7.5783845505409384E-4</v>
      </c>
      <c r="K384" s="104">
        <v>4.7800000000000002E-2</v>
      </c>
      <c r="L384" s="97">
        <v>4.5540000000000003</v>
      </c>
      <c r="M384" s="97">
        <v>16889.845000000001</v>
      </c>
      <c r="N384" s="97">
        <v>282382.08100000001</v>
      </c>
      <c r="O384" t="s">
        <v>407</v>
      </c>
      <c r="P384" t="s">
        <v>1275</v>
      </c>
      <c r="Q384" t="s">
        <v>1275</v>
      </c>
      <c r="R384" t="s">
        <v>1072</v>
      </c>
      <c r="S384" t="s">
        <v>510</v>
      </c>
      <c r="T384" t="s">
        <v>475</v>
      </c>
      <c r="U384" t="s">
        <v>486</v>
      </c>
      <c r="W384" t="s">
        <v>1167</v>
      </c>
      <c r="Z384" s="22">
        <v>39.203800000000001</v>
      </c>
      <c r="AA384" s="22">
        <v>-103.70050000000001</v>
      </c>
    </row>
    <row r="385" spans="1:27" x14ac:dyDescent="0.25">
      <c r="A385" s="22" t="s">
        <v>13</v>
      </c>
      <c r="B385" t="s">
        <v>928</v>
      </c>
      <c r="C385" s="22">
        <v>55127</v>
      </c>
      <c r="D385" s="22" t="s">
        <v>1075</v>
      </c>
      <c r="E385" s="22">
        <v>2018</v>
      </c>
      <c r="F385" s="97">
        <v>1321.73</v>
      </c>
      <c r="G385" s="97">
        <v>12</v>
      </c>
      <c r="H385" s="97">
        <v>137913.13</v>
      </c>
      <c r="I385" s="97">
        <v>0.438</v>
      </c>
      <c r="J385" s="104">
        <f t="shared" si="6"/>
        <v>5.9957213300591166E-4</v>
      </c>
      <c r="K385" s="104">
        <v>6.9900000000000004E-2</v>
      </c>
      <c r="L385" s="97">
        <v>43.432000000000002</v>
      </c>
      <c r="M385" s="97">
        <v>86826.474000000002</v>
      </c>
      <c r="N385" s="97">
        <v>1461041.8859999999</v>
      </c>
      <c r="O385" t="s">
        <v>78</v>
      </c>
      <c r="P385" t="s">
        <v>1274</v>
      </c>
      <c r="Q385" t="s">
        <v>1248</v>
      </c>
      <c r="R385" t="s">
        <v>1072</v>
      </c>
      <c r="S385" t="s">
        <v>510</v>
      </c>
      <c r="T385" t="s">
        <v>475</v>
      </c>
      <c r="W385" t="s">
        <v>508</v>
      </c>
      <c r="Z385" s="22">
        <v>40.220100000000002</v>
      </c>
      <c r="AA385" s="22">
        <v>-103.679</v>
      </c>
    </row>
    <row r="386" spans="1:27" x14ac:dyDescent="0.25">
      <c r="A386" s="22" t="s">
        <v>13</v>
      </c>
      <c r="B386" t="s">
        <v>928</v>
      </c>
      <c r="C386" s="22">
        <v>55127</v>
      </c>
      <c r="D386" s="22" t="s">
        <v>1074</v>
      </c>
      <c r="E386" s="22">
        <v>2018</v>
      </c>
      <c r="F386" s="97">
        <v>1587.86</v>
      </c>
      <c r="G386" s="97">
        <v>12</v>
      </c>
      <c r="H386" s="97">
        <v>164670.84</v>
      </c>
      <c r="I386" s="97">
        <v>0.53</v>
      </c>
      <c r="J386" s="104">
        <f t="shared" si="6"/>
        <v>6.005233985183656E-4</v>
      </c>
      <c r="K386" s="104">
        <v>6.2899999999999998E-2</v>
      </c>
      <c r="L386" s="97">
        <v>49.997</v>
      </c>
      <c r="M386" s="97">
        <v>104898.109</v>
      </c>
      <c r="N386" s="97">
        <v>1765126.892</v>
      </c>
      <c r="O386" t="s">
        <v>78</v>
      </c>
      <c r="P386" t="s">
        <v>1274</v>
      </c>
      <c r="Q386" t="s">
        <v>1248</v>
      </c>
      <c r="R386" t="s">
        <v>1072</v>
      </c>
      <c r="S386" t="s">
        <v>510</v>
      </c>
      <c r="T386" t="s">
        <v>475</v>
      </c>
      <c r="W386" t="s">
        <v>508</v>
      </c>
      <c r="Z386" s="22">
        <v>40.220100000000002</v>
      </c>
      <c r="AA386" s="22">
        <v>-103.679</v>
      </c>
    </row>
    <row r="387" spans="1:27" x14ac:dyDescent="0.25">
      <c r="A387" s="22" t="s">
        <v>13</v>
      </c>
      <c r="B387" t="s">
        <v>105</v>
      </c>
      <c r="C387" s="22">
        <v>492</v>
      </c>
      <c r="D387" s="22">
        <v>6</v>
      </c>
      <c r="E387" s="22">
        <v>2018</v>
      </c>
      <c r="F387" s="97">
        <v>6682.38</v>
      </c>
      <c r="G387" s="97">
        <v>12</v>
      </c>
      <c r="H387" s="97">
        <v>363259.93</v>
      </c>
      <c r="I387" s="97">
        <v>65.367999999999995</v>
      </c>
      <c r="J387" s="104">
        <f t="shared" si="6"/>
        <v>3.0638568744646367E-2</v>
      </c>
      <c r="K387" s="104">
        <v>0.21729999999999999</v>
      </c>
      <c r="L387" s="97">
        <v>470.98200000000003</v>
      </c>
      <c r="M387" s="97">
        <v>446188.99599999998</v>
      </c>
      <c r="N387" s="97">
        <v>4267040.0530000003</v>
      </c>
      <c r="O387" t="s">
        <v>82</v>
      </c>
      <c r="P387" t="s">
        <v>506</v>
      </c>
      <c r="Q387" t="s">
        <v>506</v>
      </c>
      <c r="R387" t="s">
        <v>1072</v>
      </c>
      <c r="S387" t="s">
        <v>482</v>
      </c>
      <c r="T387" t="s">
        <v>536</v>
      </c>
      <c r="U387" t="s">
        <v>475</v>
      </c>
      <c r="V387" t="s">
        <v>608</v>
      </c>
      <c r="W387" t="s">
        <v>485</v>
      </c>
      <c r="X387" t="s">
        <v>534</v>
      </c>
      <c r="Y387" t="s">
        <v>599</v>
      </c>
      <c r="Z387" s="22">
        <v>38.824399999999997</v>
      </c>
      <c r="AA387" s="22">
        <v>-104.8331</v>
      </c>
    </row>
    <row r="388" spans="1:27" x14ac:dyDescent="0.25">
      <c r="A388" s="22" t="s">
        <v>13</v>
      </c>
      <c r="B388" t="s">
        <v>105</v>
      </c>
      <c r="C388" s="22">
        <v>492</v>
      </c>
      <c r="D388" s="22">
        <v>7</v>
      </c>
      <c r="E388" s="22">
        <v>2018</v>
      </c>
      <c r="F388" s="97">
        <v>7011.16</v>
      </c>
      <c r="G388" s="97">
        <v>12</v>
      </c>
      <c r="H388" s="97">
        <v>664048.59</v>
      </c>
      <c r="I388" s="97">
        <v>86.066999999999993</v>
      </c>
      <c r="J388" s="104">
        <f t="shared" si="6"/>
        <v>2.4658027761053771E-2</v>
      </c>
      <c r="K388" s="104">
        <v>0.22950000000000001</v>
      </c>
      <c r="L388" s="97">
        <v>822.54899999999998</v>
      </c>
      <c r="M388" s="97">
        <v>730532.63500000001</v>
      </c>
      <c r="N388" s="97">
        <v>6980850.2800000003</v>
      </c>
      <c r="O388" t="s">
        <v>82</v>
      </c>
      <c r="P388" t="s">
        <v>506</v>
      </c>
      <c r="Q388" t="s">
        <v>506</v>
      </c>
      <c r="R388" t="s">
        <v>1072</v>
      </c>
      <c r="S388" t="s">
        <v>482</v>
      </c>
      <c r="T388" t="s">
        <v>536</v>
      </c>
      <c r="U388" t="s">
        <v>475</v>
      </c>
      <c r="V388" t="s">
        <v>608</v>
      </c>
      <c r="W388" t="s">
        <v>485</v>
      </c>
      <c r="X388" t="s">
        <v>534</v>
      </c>
      <c r="Y388" t="s">
        <v>599</v>
      </c>
      <c r="Z388" s="22">
        <v>38.824399999999997</v>
      </c>
      <c r="AA388" s="22">
        <v>-104.8331</v>
      </c>
    </row>
    <row r="389" spans="1:27" x14ac:dyDescent="0.25">
      <c r="A389" s="22" t="s">
        <v>13</v>
      </c>
      <c r="B389" t="s">
        <v>768</v>
      </c>
      <c r="C389" s="22">
        <v>527</v>
      </c>
      <c r="D389" s="22">
        <v>1</v>
      </c>
      <c r="E389" s="22">
        <v>2018</v>
      </c>
      <c r="F389" s="97">
        <v>940.47</v>
      </c>
      <c r="G389" s="97">
        <v>12</v>
      </c>
      <c r="H389" s="97">
        <v>70271.38</v>
      </c>
      <c r="I389" s="97">
        <v>121.038</v>
      </c>
      <c r="J389" s="104">
        <f t="shared" si="6"/>
        <v>0.2470871737350854</v>
      </c>
      <c r="K389" s="104">
        <v>0.25440000000000002</v>
      </c>
      <c r="L389" s="97">
        <v>130.02799999999999</v>
      </c>
      <c r="M389" s="97">
        <v>100187.61599999999</v>
      </c>
      <c r="N389" s="97">
        <v>979719.005</v>
      </c>
      <c r="O389" t="s">
        <v>767</v>
      </c>
      <c r="P389" t="s">
        <v>579</v>
      </c>
      <c r="Q389" t="s">
        <v>579</v>
      </c>
      <c r="R389" t="s">
        <v>1072</v>
      </c>
      <c r="S389" t="s">
        <v>766</v>
      </c>
      <c r="T389" t="s">
        <v>536</v>
      </c>
      <c r="U389" t="s">
        <v>525</v>
      </c>
      <c r="V389" t="s">
        <v>765</v>
      </c>
      <c r="W389" t="s">
        <v>474</v>
      </c>
      <c r="X389" t="s">
        <v>534</v>
      </c>
      <c r="Z389" s="22">
        <v>38.238700000000001</v>
      </c>
      <c r="AA389" s="22">
        <v>-108.50830000000001</v>
      </c>
    </row>
    <row r="390" spans="1:27" x14ac:dyDescent="0.25">
      <c r="A390" s="22" t="s">
        <v>13</v>
      </c>
      <c r="B390" t="s">
        <v>79</v>
      </c>
      <c r="C390" s="22">
        <v>6248</v>
      </c>
      <c r="D390" s="22">
        <v>1</v>
      </c>
      <c r="E390" s="22">
        <v>2018</v>
      </c>
      <c r="F390" s="97">
        <v>8534.0499999999993</v>
      </c>
      <c r="G390" s="97">
        <v>12</v>
      </c>
      <c r="H390" s="97">
        <v>3557689.51</v>
      </c>
      <c r="I390" s="97">
        <v>1867.623</v>
      </c>
      <c r="J390" s="104">
        <f t="shared" si="6"/>
        <v>9.7742139040229173E-2</v>
      </c>
      <c r="K390" s="104">
        <v>5.6500000000000002E-2</v>
      </c>
      <c r="L390" s="97">
        <v>1113.4159999999999</v>
      </c>
      <c r="M390" s="97">
        <v>4007449.21</v>
      </c>
      <c r="N390" s="97">
        <v>38215308.531999998</v>
      </c>
      <c r="O390" t="s">
        <v>78</v>
      </c>
      <c r="P390" t="s">
        <v>502</v>
      </c>
      <c r="Q390" t="s">
        <v>502</v>
      </c>
      <c r="R390" t="s">
        <v>1072</v>
      </c>
      <c r="S390" t="s">
        <v>482</v>
      </c>
      <c r="T390" t="s">
        <v>536</v>
      </c>
      <c r="U390" t="s">
        <v>526</v>
      </c>
      <c r="V390" t="s">
        <v>535</v>
      </c>
      <c r="W390" t="s">
        <v>641</v>
      </c>
      <c r="X390" t="s">
        <v>534</v>
      </c>
      <c r="Y390" t="s">
        <v>599</v>
      </c>
      <c r="Z390" s="22">
        <v>40.221699999999998</v>
      </c>
      <c r="AA390" s="22">
        <v>-103.6803</v>
      </c>
    </row>
    <row r="391" spans="1:27" x14ac:dyDescent="0.25">
      <c r="A391" s="22" t="s">
        <v>13</v>
      </c>
      <c r="B391" t="s">
        <v>888</v>
      </c>
      <c r="C391" s="22">
        <v>56998</v>
      </c>
      <c r="D391" s="22" t="s">
        <v>1081</v>
      </c>
      <c r="E391" s="22">
        <v>2018</v>
      </c>
      <c r="F391" s="97">
        <v>3168.48</v>
      </c>
      <c r="G391" s="97">
        <v>12</v>
      </c>
      <c r="H391" s="97">
        <v>164927.57</v>
      </c>
      <c r="I391" s="97">
        <v>0.47</v>
      </c>
      <c r="J391" s="104">
        <f t="shared" si="6"/>
        <v>5.9980277897586263E-4</v>
      </c>
      <c r="K391" s="104">
        <v>8.8000000000000005E-3</v>
      </c>
      <c r="L391" s="97">
        <v>6.077</v>
      </c>
      <c r="M391" s="97">
        <v>93134.856</v>
      </c>
      <c r="N391" s="97">
        <v>1567181.8019999999</v>
      </c>
      <c r="O391" t="s">
        <v>58</v>
      </c>
      <c r="P391" t="s">
        <v>1270</v>
      </c>
      <c r="Q391" t="s">
        <v>1270</v>
      </c>
      <c r="R391" t="s">
        <v>1072</v>
      </c>
      <c r="S391" t="s">
        <v>510</v>
      </c>
      <c r="T391" t="s">
        <v>475</v>
      </c>
      <c r="W391" t="s">
        <v>1098</v>
      </c>
      <c r="Z391" s="22">
        <v>38.322000000000003</v>
      </c>
      <c r="AA391" s="22">
        <v>-104.533</v>
      </c>
    </row>
    <row r="392" spans="1:27" x14ac:dyDescent="0.25">
      <c r="A392" s="22" t="s">
        <v>13</v>
      </c>
      <c r="B392" t="s">
        <v>888</v>
      </c>
      <c r="C392" s="22">
        <v>56998</v>
      </c>
      <c r="D392" s="22" t="s">
        <v>1080</v>
      </c>
      <c r="E392" s="22">
        <v>2018</v>
      </c>
      <c r="F392" s="97">
        <v>1162.74</v>
      </c>
      <c r="G392" s="97">
        <v>12</v>
      </c>
      <c r="H392" s="97">
        <v>68697.98</v>
      </c>
      <c r="I392" s="97">
        <v>0.189</v>
      </c>
      <c r="J392" s="104">
        <f t="shared" si="6"/>
        <v>5.9880701484358635E-4</v>
      </c>
      <c r="K392" s="104">
        <v>2.01E-2</v>
      </c>
      <c r="L392" s="97">
        <v>5.2830000000000004</v>
      </c>
      <c r="M392" s="97">
        <v>37515.097999999998</v>
      </c>
      <c r="N392" s="97">
        <v>631255.13</v>
      </c>
      <c r="O392" t="s">
        <v>58</v>
      </c>
      <c r="P392" t="s">
        <v>1270</v>
      </c>
      <c r="Q392" t="s">
        <v>1270</v>
      </c>
      <c r="R392" t="s">
        <v>1072</v>
      </c>
      <c r="S392" t="s">
        <v>510</v>
      </c>
      <c r="T392" t="s">
        <v>475</v>
      </c>
      <c r="W392" t="s">
        <v>1098</v>
      </c>
      <c r="Z392" s="22">
        <v>38.322000000000003</v>
      </c>
      <c r="AA392" s="22">
        <v>-104.533</v>
      </c>
    </row>
    <row r="393" spans="1:27" x14ac:dyDescent="0.25">
      <c r="A393" s="22" t="s">
        <v>13</v>
      </c>
      <c r="B393" t="s">
        <v>888</v>
      </c>
      <c r="C393" s="22">
        <v>56998</v>
      </c>
      <c r="D393" s="22" t="s">
        <v>1125</v>
      </c>
      <c r="E393" s="22">
        <v>2018</v>
      </c>
      <c r="F393" s="97">
        <v>6901.8</v>
      </c>
      <c r="G393" s="97">
        <v>12</v>
      </c>
      <c r="H393" s="97">
        <v>199825.59</v>
      </c>
      <c r="I393" s="97">
        <v>0.65</v>
      </c>
      <c r="J393" s="104">
        <f t="shared" si="6"/>
        <v>5.9984272280689946E-4</v>
      </c>
      <c r="K393" s="104">
        <v>5.5999999999999999E-3</v>
      </c>
      <c r="L393" s="97">
        <v>5.0599999999999996</v>
      </c>
      <c r="M393" s="97">
        <v>128790.944</v>
      </c>
      <c r="N393" s="97">
        <v>2167234.7609999999</v>
      </c>
      <c r="O393" t="s">
        <v>58</v>
      </c>
      <c r="P393" t="s">
        <v>1270</v>
      </c>
      <c r="Q393" t="s">
        <v>1270</v>
      </c>
      <c r="R393" t="s">
        <v>1072</v>
      </c>
      <c r="S393" t="s">
        <v>476</v>
      </c>
      <c r="T393" t="s">
        <v>475</v>
      </c>
      <c r="W393" t="s">
        <v>1098</v>
      </c>
      <c r="Z393" s="22">
        <v>38.322000000000003</v>
      </c>
      <c r="AA393" s="22">
        <v>-104.533</v>
      </c>
    </row>
    <row r="394" spans="1:27" x14ac:dyDescent="0.25">
      <c r="A394" s="22" t="s">
        <v>13</v>
      </c>
      <c r="B394" t="s">
        <v>888</v>
      </c>
      <c r="C394" s="22">
        <v>56998</v>
      </c>
      <c r="D394" s="22" t="s">
        <v>1273</v>
      </c>
      <c r="E394" s="22">
        <v>2018</v>
      </c>
      <c r="F394" s="97">
        <v>7469.55</v>
      </c>
      <c r="G394" s="97">
        <v>12</v>
      </c>
      <c r="H394" s="97">
        <v>200753.57</v>
      </c>
      <c r="I394" s="97">
        <v>0.65900000000000003</v>
      </c>
      <c r="J394" s="104">
        <f t="shared" si="6"/>
        <v>6.0027043230488229E-4</v>
      </c>
      <c r="K394" s="104">
        <v>5.8999999999999999E-3</v>
      </c>
      <c r="L394" s="97">
        <v>5.4240000000000004</v>
      </c>
      <c r="M394" s="97">
        <v>130487.614</v>
      </c>
      <c r="N394" s="97">
        <v>2195677.0299999998</v>
      </c>
      <c r="O394" t="s">
        <v>58</v>
      </c>
      <c r="P394" t="s">
        <v>1270</v>
      </c>
      <c r="Q394" t="s">
        <v>1270</v>
      </c>
      <c r="R394" t="s">
        <v>1072</v>
      </c>
      <c r="S394" t="s">
        <v>476</v>
      </c>
      <c r="T394" t="s">
        <v>475</v>
      </c>
      <c r="W394" t="s">
        <v>1098</v>
      </c>
      <c r="Z394" s="22">
        <v>38.322000000000003</v>
      </c>
      <c r="AA394" s="22">
        <v>-104.533</v>
      </c>
    </row>
    <row r="395" spans="1:27" x14ac:dyDescent="0.25">
      <c r="A395" s="22" t="s">
        <v>13</v>
      </c>
      <c r="B395" t="s">
        <v>888</v>
      </c>
      <c r="C395" s="22">
        <v>56998</v>
      </c>
      <c r="D395" s="22" t="s">
        <v>1272</v>
      </c>
      <c r="E395" s="22">
        <v>2018</v>
      </c>
      <c r="F395" s="97">
        <v>7575.73</v>
      </c>
      <c r="G395" s="97">
        <v>12</v>
      </c>
      <c r="H395" s="97">
        <v>204675.7</v>
      </c>
      <c r="I395" s="97">
        <v>0.67700000000000005</v>
      </c>
      <c r="J395" s="104">
        <f t="shared" si="6"/>
        <v>6.003660040446294E-4</v>
      </c>
      <c r="K395" s="104">
        <v>6.6E-3</v>
      </c>
      <c r="L395" s="97">
        <v>5.9080000000000004</v>
      </c>
      <c r="M395" s="97">
        <v>134025.106</v>
      </c>
      <c r="N395" s="97">
        <v>2255290.9240000001</v>
      </c>
      <c r="O395" t="s">
        <v>58</v>
      </c>
      <c r="P395" t="s">
        <v>1270</v>
      </c>
      <c r="Q395" t="s">
        <v>1270</v>
      </c>
      <c r="R395" t="s">
        <v>1072</v>
      </c>
      <c r="S395" t="s">
        <v>476</v>
      </c>
      <c r="T395" t="s">
        <v>475</v>
      </c>
      <c r="W395" t="s">
        <v>1098</v>
      </c>
      <c r="Z395" s="22">
        <v>38.322000000000003</v>
      </c>
      <c r="AA395" s="22">
        <v>-104.533</v>
      </c>
    </row>
    <row r="396" spans="1:27" x14ac:dyDescent="0.25">
      <c r="A396" s="22" t="s">
        <v>13</v>
      </c>
      <c r="B396" t="s">
        <v>888</v>
      </c>
      <c r="C396" s="22">
        <v>56998</v>
      </c>
      <c r="D396" s="22" t="s">
        <v>1271</v>
      </c>
      <c r="E396" s="22">
        <v>2018</v>
      </c>
      <c r="F396" s="97">
        <v>7317.18</v>
      </c>
      <c r="G396" s="97">
        <v>12</v>
      </c>
      <c r="H396" s="97">
        <v>197951.67</v>
      </c>
      <c r="I396" s="97">
        <v>0.65</v>
      </c>
      <c r="J396" s="104">
        <f t="shared" si="6"/>
        <v>6.0006588714209036E-4</v>
      </c>
      <c r="K396" s="104">
        <v>5.1000000000000004E-3</v>
      </c>
      <c r="L396" s="97">
        <v>4.367</v>
      </c>
      <c r="M396" s="97">
        <v>128745.064</v>
      </c>
      <c r="N396" s="97">
        <v>2166428.767</v>
      </c>
      <c r="O396" t="s">
        <v>58</v>
      </c>
      <c r="P396" t="s">
        <v>1270</v>
      </c>
      <c r="Q396" t="s">
        <v>1270</v>
      </c>
      <c r="R396" t="s">
        <v>1072</v>
      </c>
      <c r="S396" t="s">
        <v>476</v>
      </c>
      <c r="T396" t="s">
        <v>475</v>
      </c>
      <c r="W396" t="s">
        <v>1098</v>
      </c>
      <c r="Z396" s="22">
        <v>38.322000000000003</v>
      </c>
      <c r="AA396" s="22">
        <v>-104.533</v>
      </c>
    </row>
    <row r="397" spans="1:27" x14ac:dyDescent="0.25">
      <c r="A397" s="22" t="s">
        <v>13</v>
      </c>
      <c r="B397" t="s">
        <v>888</v>
      </c>
      <c r="C397" s="22">
        <v>56998</v>
      </c>
      <c r="D397" s="22" t="s">
        <v>1269</v>
      </c>
      <c r="E397" s="22">
        <v>2018</v>
      </c>
      <c r="F397" s="97">
        <v>591.23</v>
      </c>
      <c r="G397" s="97">
        <v>12</v>
      </c>
      <c r="H397" s="97">
        <v>16848.37</v>
      </c>
      <c r="I397" s="97">
        <v>4.3999999999999997E-2</v>
      </c>
      <c r="J397" s="104">
        <f t="shared" si="6"/>
        <v>5.9633605705309699E-4</v>
      </c>
      <c r="K397" s="104">
        <v>3.6900000000000002E-2</v>
      </c>
      <c r="L397" s="97">
        <v>2.7309999999999999</v>
      </c>
      <c r="M397" s="97">
        <v>8707.4</v>
      </c>
      <c r="N397" s="97">
        <v>147567.79999999999</v>
      </c>
      <c r="O397" t="s">
        <v>58</v>
      </c>
      <c r="P397" t="s">
        <v>1268</v>
      </c>
      <c r="Q397" t="s">
        <v>1267</v>
      </c>
      <c r="R397" t="s">
        <v>1072</v>
      </c>
      <c r="S397" t="s">
        <v>510</v>
      </c>
      <c r="T397" t="s">
        <v>475</v>
      </c>
      <c r="W397" t="s">
        <v>509</v>
      </c>
      <c r="Z397" s="22">
        <v>38.322000000000003</v>
      </c>
      <c r="AA397" s="22">
        <v>-104.533</v>
      </c>
    </row>
    <row r="398" spans="1:27" x14ac:dyDescent="0.25">
      <c r="A398" s="22" t="s">
        <v>13</v>
      </c>
      <c r="B398" t="s">
        <v>415</v>
      </c>
      <c r="C398" s="22">
        <v>6761</v>
      </c>
      <c r="D398" s="22">
        <v>101</v>
      </c>
      <c r="E398" s="22">
        <v>2018</v>
      </c>
      <c r="F398" s="97">
        <v>7120.48</v>
      </c>
      <c r="G398" s="97">
        <v>12</v>
      </c>
      <c r="H398" s="97">
        <v>1975070.51</v>
      </c>
      <c r="I398" s="97">
        <v>710.52599999999995</v>
      </c>
      <c r="J398" s="104">
        <f t="shared" si="6"/>
        <v>7.9873075784664807E-2</v>
      </c>
      <c r="K398" s="104">
        <v>0.1249</v>
      </c>
      <c r="L398" s="97">
        <v>1100.396</v>
      </c>
      <c r="M398" s="97">
        <v>1866026.6669999999</v>
      </c>
      <c r="N398" s="97">
        <v>17791376.956999999</v>
      </c>
      <c r="O398" t="s">
        <v>414</v>
      </c>
      <c r="P398" t="s">
        <v>606</v>
      </c>
      <c r="Q398" t="s">
        <v>606</v>
      </c>
      <c r="R398" t="s">
        <v>1072</v>
      </c>
      <c r="S398" t="s">
        <v>491</v>
      </c>
      <c r="T398" t="s">
        <v>536</v>
      </c>
      <c r="V398" t="s">
        <v>535</v>
      </c>
      <c r="W398" t="s">
        <v>588</v>
      </c>
      <c r="X398" t="s">
        <v>534</v>
      </c>
      <c r="Y398" t="s">
        <v>599</v>
      </c>
      <c r="Z398" s="22">
        <v>40.8611</v>
      </c>
      <c r="AA398" s="22">
        <v>-105.0206</v>
      </c>
    </row>
    <row r="399" spans="1:27" x14ac:dyDescent="0.25">
      <c r="A399" s="22" t="s">
        <v>13</v>
      </c>
      <c r="B399" t="s">
        <v>415</v>
      </c>
      <c r="C399" s="22">
        <v>6761</v>
      </c>
      <c r="D399" s="22" t="s">
        <v>1266</v>
      </c>
      <c r="E399" s="22">
        <v>2018</v>
      </c>
      <c r="F399" s="97">
        <v>113.59</v>
      </c>
      <c r="G399" s="97">
        <v>12</v>
      </c>
      <c r="H399" s="97">
        <v>5880.27</v>
      </c>
      <c r="I399" s="97">
        <v>2.4E-2</v>
      </c>
      <c r="J399" s="104">
        <f t="shared" si="6"/>
        <v>5.892928509115238E-4</v>
      </c>
      <c r="K399" s="104">
        <v>3.6999999999999998E-2</v>
      </c>
      <c r="L399" s="97">
        <v>1.204</v>
      </c>
      <c r="M399" s="97">
        <v>4840.8190000000004</v>
      </c>
      <c r="N399" s="97">
        <v>81453.558999999994</v>
      </c>
      <c r="O399" t="s">
        <v>414</v>
      </c>
      <c r="P399" t="s">
        <v>606</v>
      </c>
      <c r="Q399" t="s">
        <v>606</v>
      </c>
      <c r="R399" t="s">
        <v>1072</v>
      </c>
      <c r="S399" t="s">
        <v>510</v>
      </c>
      <c r="T399" t="s">
        <v>475</v>
      </c>
      <c r="W399" t="s">
        <v>508</v>
      </c>
      <c r="Z399" s="22">
        <v>40.8611</v>
      </c>
      <c r="AA399" s="22">
        <v>-105.0206</v>
      </c>
    </row>
    <row r="400" spans="1:27" x14ac:dyDescent="0.25">
      <c r="A400" s="22" t="s">
        <v>13</v>
      </c>
      <c r="B400" t="s">
        <v>415</v>
      </c>
      <c r="C400" s="22">
        <v>6761</v>
      </c>
      <c r="D400" s="22" t="s">
        <v>1265</v>
      </c>
      <c r="E400" s="22">
        <v>2018</v>
      </c>
      <c r="F400" s="97">
        <v>86.17</v>
      </c>
      <c r="G400" s="97">
        <v>12</v>
      </c>
      <c r="H400" s="97">
        <v>4363.29</v>
      </c>
      <c r="I400" s="97">
        <v>1.7999999999999999E-2</v>
      </c>
      <c r="J400" s="104">
        <f t="shared" si="6"/>
        <v>5.9814109709843742E-4</v>
      </c>
      <c r="K400" s="104">
        <v>4.0599999999999997E-2</v>
      </c>
      <c r="L400" s="97">
        <v>0.96199999999999997</v>
      </c>
      <c r="M400" s="97">
        <v>3576.7359999999999</v>
      </c>
      <c r="N400" s="97">
        <v>60186.468000000001</v>
      </c>
      <c r="O400" t="s">
        <v>414</v>
      </c>
      <c r="P400" t="s">
        <v>606</v>
      </c>
      <c r="Q400" t="s">
        <v>606</v>
      </c>
      <c r="R400" t="s">
        <v>1072</v>
      </c>
      <c r="S400" t="s">
        <v>510</v>
      </c>
      <c r="T400" t="s">
        <v>475</v>
      </c>
      <c r="W400" t="s">
        <v>508</v>
      </c>
      <c r="Z400" s="22">
        <v>40.8611</v>
      </c>
      <c r="AA400" s="22">
        <v>-105.0206</v>
      </c>
    </row>
    <row r="401" spans="1:27" x14ac:dyDescent="0.25">
      <c r="A401" s="22" t="s">
        <v>13</v>
      </c>
      <c r="B401" t="s">
        <v>415</v>
      </c>
      <c r="C401" s="22">
        <v>6761</v>
      </c>
      <c r="D401" s="22" t="s">
        <v>1264</v>
      </c>
      <c r="E401" s="22">
        <v>2018</v>
      </c>
      <c r="F401" s="97">
        <v>129.15</v>
      </c>
      <c r="G401" s="97">
        <v>12</v>
      </c>
      <c r="H401" s="97">
        <v>6802.27</v>
      </c>
      <c r="I401" s="97">
        <v>2.7E-2</v>
      </c>
      <c r="J401" s="104">
        <f t="shared" si="6"/>
        <v>5.9789519632398092E-4</v>
      </c>
      <c r="K401" s="104">
        <v>3.5400000000000001E-2</v>
      </c>
      <c r="L401" s="97">
        <v>1.2889999999999999</v>
      </c>
      <c r="M401" s="97">
        <v>5367.152</v>
      </c>
      <c r="N401" s="97">
        <v>90316.831999999995</v>
      </c>
      <c r="O401" t="s">
        <v>414</v>
      </c>
      <c r="P401" t="s">
        <v>606</v>
      </c>
      <c r="Q401" t="s">
        <v>606</v>
      </c>
      <c r="R401" t="s">
        <v>1072</v>
      </c>
      <c r="S401" t="s">
        <v>510</v>
      </c>
      <c r="T401" t="s">
        <v>475</v>
      </c>
      <c r="W401" t="s">
        <v>508</v>
      </c>
      <c r="Z401" s="22">
        <v>40.8611</v>
      </c>
      <c r="AA401" s="22">
        <v>-105.0206</v>
      </c>
    </row>
    <row r="402" spans="1:27" x14ac:dyDescent="0.25">
      <c r="A402" s="22" t="s">
        <v>13</v>
      </c>
      <c r="B402" t="s">
        <v>415</v>
      </c>
      <c r="C402" s="22">
        <v>6761</v>
      </c>
      <c r="D402" s="22" t="s">
        <v>1263</v>
      </c>
      <c r="E402" s="22">
        <v>2018</v>
      </c>
      <c r="F402" s="97">
        <v>114.77</v>
      </c>
      <c r="G402" s="97">
        <v>12</v>
      </c>
      <c r="H402" s="97">
        <v>6038.21</v>
      </c>
      <c r="I402" s="97">
        <v>2.4E-2</v>
      </c>
      <c r="J402" s="104">
        <f t="shared" si="6"/>
        <v>5.9603566990367438E-4</v>
      </c>
      <c r="K402" s="104">
        <v>3.6400000000000002E-2</v>
      </c>
      <c r="L402" s="97">
        <v>1.18</v>
      </c>
      <c r="M402" s="97">
        <v>4785.2359999999999</v>
      </c>
      <c r="N402" s="97">
        <v>80532.092999999993</v>
      </c>
      <c r="O402" t="s">
        <v>414</v>
      </c>
      <c r="P402" t="s">
        <v>606</v>
      </c>
      <c r="Q402" t="s">
        <v>606</v>
      </c>
      <c r="R402" t="s">
        <v>1072</v>
      </c>
      <c r="S402" t="s">
        <v>510</v>
      </c>
      <c r="T402" t="s">
        <v>475</v>
      </c>
      <c r="W402" t="s">
        <v>508</v>
      </c>
      <c r="Z402" s="22">
        <v>40.8611</v>
      </c>
      <c r="AA402" s="22">
        <v>-105.0206</v>
      </c>
    </row>
    <row r="403" spans="1:27" x14ac:dyDescent="0.25">
      <c r="A403" s="22" t="s">
        <v>13</v>
      </c>
      <c r="B403" t="s">
        <v>415</v>
      </c>
      <c r="C403" s="22">
        <v>6761</v>
      </c>
      <c r="D403" s="22" t="s">
        <v>1262</v>
      </c>
      <c r="E403" s="22">
        <v>2018</v>
      </c>
      <c r="F403" s="97">
        <v>472.69</v>
      </c>
      <c r="G403" s="97">
        <v>12</v>
      </c>
      <c r="H403" s="97">
        <v>44631.57</v>
      </c>
      <c r="I403" s="97">
        <v>0.16300000000000001</v>
      </c>
      <c r="J403" s="104">
        <f t="shared" si="6"/>
        <v>6.0064087792088025E-4</v>
      </c>
      <c r="K403" s="104">
        <v>3.3000000000000002E-2</v>
      </c>
      <c r="L403" s="97">
        <v>8.6359999999999992</v>
      </c>
      <c r="M403" s="97">
        <v>32255.118999999999</v>
      </c>
      <c r="N403" s="97">
        <v>542753.60199999996</v>
      </c>
      <c r="O403" t="s">
        <v>414</v>
      </c>
      <c r="P403" t="s">
        <v>606</v>
      </c>
      <c r="Q403" t="s">
        <v>606</v>
      </c>
      <c r="R403" t="s">
        <v>1072</v>
      </c>
      <c r="S403" t="s">
        <v>510</v>
      </c>
      <c r="T403" t="s">
        <v>475</v>
      </c>
      <c r="W403" t="s">
        <v>508</v>
      </c>
      <c r="Z403" s="22">
        <v>40.8611</v>
      </c>
      <c r="AA403" s="22">
        <v>-105.0206</v>
      </c>
    </row>
    <row r="404" spans="1:27" x14ac:dyDescent="0.25">
      <c r="A404" s="22" t="s">
        <v>13</v>
      </c>
      <c r="B404" t="s">
        <v>106</v>
      </c>
      <c r="C404" s="22">
        <v>8219</v>
      </c>
      <c r="D404" s="22">
        <v>1</v>
      </c>
      <c r="E404" s="22">
        <v>2018</v>
      </c>
      <c r="F404" s="97">
        <v>6582.99</v>
      </c>
      <c r="G404" s="97">
        <v>12</v>
      </c>
      <c r="H404" s="97">
        <v>1231841.97</v>
      </c>
      <c r="I404" s="97">
        <v>408.47</v>
      </c>
      <c r="J404" s="104">
        <f t="shared" si="6"/>
        <v>7.4985393649564649E-2</v>
      </c>
      <c r="K404" s="104">
        <v>0.16700000000000001</v>
      </c>
      <c r="L404" s="97">
        <v>915.11900000000003</v>
      </c>
      <c r="M404" s="97">
        <v>1142177.906</v>
      </c>
      <c r="N404" s="97">
        <v>10894655.082</v>
      </c>
      <c r="O404" t="s">
        <v>82</v>
      </c>
      <c r="P404" t="s">
        <v>506</v>
      </c>
      <c r="Q404" t="s">
        <v>506</v>
      </c>
      <c r="R404" t="s">
        <v>1072</v>
      </c>
      <c r="S404" t="s">
        <v>482</v>
      </c>
      <c r="T404" t="s">
        <v>536</v>
      </c>
      <c r="U404" t="s">
        <v>486</v>
      </c>
      <c r="V404" t="s">
        <v>535</v>
      </c>
      <c r="W404" t="s">
        <v>485</v>
      </c>
      <c r="X404" t="s">
        <v>534</v>
      </c>
      <c r="Y404" t="s">
        <v>599</v>
      </c>
      <c r="Z404" s="22">
        <v>38.630600000000001</v>
      </c>
      <c r="AA404" s="22">
        <v>-104.7056</v>
      </c>
    </row>
    <row r="405" spans="1:27" x14ac:dyDescent="0.25">
      <c r="A405" s="22" t="s">
        <v>13</v>
      </c>
      <c r="B405" t="s">
        <v>106</v>
      </c>
      <c r="C405" s="22">
        <v>8219</v>
      </c>
      <c r="D405" s="22">
        <v>2</v>
      </c>
      <c r="E405" s="22">
        <v>2018</v>
      </c>
      <c r="F405" s="97">
        <v>53.49</v>
      </c>
      <c r="G405" s="97">
        <v>12</v>
      </c>
      <c r="H405" s="97">
        <v>1072.1400000000001</v>
      </c>
      <c r="I405" s="97">
        <v>4.0000000000000001E-3</v>
      </c>
      <c r="J405" s="104">
        <f t="shared" si="6"/>
        <v>5.609751599497955E-4</v>
      </c>
      <c r="K405" s="104">
        <v>5.3100000000000001E-2</v>
      </c>
      <c r="L405" s="97">
        <v>0.26800000000000002</v>
      </c>
      <c r="M405" s="97">
        <v>847.32899999999995</v>
      </c>
      <c r="N405" s="97">
        <v>14260.880999999999</v>
      </c>
      <c r="O405" t="s">
        <v>82</v>
      </c>
      <c r="P405" t="s">
        <v>506</v>
      </c>
      <c r="Q405" t="s">
        <v>506</v>
      </c>
      <c r="R405" t="s">
        <v>1072</v>
      </c>
      <c r="S405" t="s">
        <v>510</v>
      </c>
      <c r="T405" t="s">
        <v>475</v>
      </c>
      <c r="W405" t="s">
        <v>508</v>
      </c>
      <c r="Z405" s="22">
        <v>38.630600000000001</v>
      </c>
      <c r="AA405" s="22">
        <v>-104.7056</v>
      </c>
    </row>
    <row r="406" spans="1:27" x14ac:dyDescent="0.25">
      <c r="A406" s="22" t="s">
        <v>13</v>
      </c>
      <c r="B406" t="s">
        <v>106</v>
      </c>
      <c r="C406" s="22">
        <v>8219</v>
      </c>
      <c r="D406" s="22">
        <v>3</v>
      </c>
      <c r="E406" s="22">
        <v>2018</v>
      </c>
      <c r="F406" s="97">
        <v>47.53</v>
      </c>
      <c r="G406" s="97">
        <v>12</v>
      </c>
      <c r="H406" s="97">
        <v>889.96</v>
      </c>
      <c r="I406" s="97">
        <v>4.0000000000000001E-3</v>
      </c>
      <c r="J406" s="104">
        <f t="shared" si="6"/>
        <v>6.1601460878644738E-4</v>
      </c>
      <c r="K406" s="104">
        <v>0.1111</v>
      </c>
      <c r="L406" s="97">
        <v>0.76900000000000002</v>
      </c>
      <c r="M406" s="97">
        <v>772.04</v>
      </c>
      <c r="N406" s="97">
        <v>12986.705</v>
      </c>
      <c r="O406" t="s">
        <v>82</v>
      </c>
      <c r="P406" t="s">
        <v>506</v>
      </c>
      <c r="Q406" t="s">
        <v>506</v>
      </c>
      <c r="R406" t="s">
        <v>1072</v>
      </c>
      <c r="S406" t="s">
        <v>510</v>
      </c>
      <c r="T406" t="s">
        <v>475</v>
      </c>
      <c r="W406" t="s">
        <v>508</v>
      </c>
      <c r="Z406" s="22">
        <v>38.630600000000001</v>
      </c>
      <c r="AA406" s="22">
        <v>-104.7056</v>
      </c>
    </row>
    <row r="407" spans="1:27" x14ac:dyDescent="0.25">
      <c r="A407" s="22" t="s">
        <v>13</v>
      </c>
      <c r="B407" t="s">
        <v>503</v>
      </c>
      <c r="C407" s="22">
        <v>55835</v>
      </c>
      <c r="D407" s="22">
        <v>1</v>
      </c>
      <c r="E407" s="22">
        <v>2018</v>
      </c>
      <c r="F407" s="97">
        <v>7019.57</v>
      </c>
      <c r="G407" s="97">
        <v>12</v>
      </c>
      <c r="H407" s="97">
        <v>1335135.8999999999</v>
      </c>
      <c r="I407" s="97">
        <v>3.282</v>
      </c>
      <c r="J407" s="104">
        <f t="shared" si="6"/>
        <v>6.0002115963101669E-4</v>
      </c>
      <c r="K407" s="104">
        <v>1.1900000000000001E-2</v>
      </c>
      <c r="L407" s="97">
        <v>60.584000000000003</v>
      </c>
      <c r="M407" s="97">
        <v>650125.73400000005</v>
      </c>
      <c r="N407" s="97">
        <v>10939614.203</v>
      </c>
      <c r="O407" t="s">
        <v>274</v>
      </c>
      <c r="P407" t="s">
        <v>502</v>
      </c>
      <c r="Q407" t="s">
        <v>502</v>
      </c>
      <c r="R407" t="s">
        <v>1072</v>
      </c>
      <c r="S407" t="s">
        <v>476</v>
      </c>
      <c r="T407" t="s">
        <v>475</v>
      </c>
      <c r="W407" t="s">
        <v>499</v>
      </c>
      <c r="Z407" s="22">
        <v>40.091099999999997</v>
      </c>
      <c r="AA407" s="22">
        <v>-104.5947</v>
      </c>
    </row>
    <row r="408" spans="1:27" x14ac:dyDescent="0.25">
      <c r="A408" s="22" t="s">
        <v>13</v>
      </c>
      <c r="B408" t="s">
        <v>503</v>
      </c>
      <c r="C408" s="22">
        <v>55835</v>
      </c>
      <c r="D408" s="22">
        <v>2</v>
      </c>
      <c r="E408" s="22">
        <v>2018</v>
      </c>
      <c r="F408" s="97">
        <v>5786.61</v>
      </c>
      <c r="G408" s="97">
        <v>12</v>
      </c>
      <c r="H408" s="97">
        <v>1109808.93</v>
      </c>
      <c r="I408" s="97">
        <v>2.6970000000000001</v>
      </c>
      <c r="J408" s="104">
        <f t="shared" si="6"/>
        <v>5.9996387376596194E-4</v>
      </c>
      <c r="K408" s="104">
        <v>1.7899999999999999E-2</v>
      </c>
      <c r="L408" s="97">
        <v>74.739000000000004</v>
      </c>
      <c r="M408" s="97">
        <v>534294.71</v>
      </c>
      <c r="N408" s="97">
        <v>8990541.3239999991</v>
      </c>
      <c r="O408" t="s">
        <v>274</v>
      </c>
      <c r="P408" t="s">
        <v>502</v>
      </c>
      <c r="Q408" t="s">
        <v>502</v>
      </c>
      <c r="R408" t="s">
        <v>1072</v>
      </c>
      <c r="S408" t="s">
        <v>476</v>
      </c>
      <c r="T408" t="s">
        <v>475</v>
      </c>
      <c r="W408" t="s">
        <v>499</v>
      </c>
      <c r="Z408" s="22">
        <v>40.091099999999997</v>
      </c>
      <c r="AA408" s="22">
        <v>-104.5947</v>
      </c>
    </row>
    <row r="409" spans="1:27" x14ac:dyDescent="0.25">
      <c r="A409" s="22" t="s">
        <v>13</v>
      </c>
      <c r="B409" t="s">
        <v>857</v>
      </c>
      <c r="C409" s="22">
        <v>56445</v>
      </c>
      <c r="D409" s="22" t="s">
        <v>1261</v>
      </c>
      <c r="E409" s="22">
        <v>2018</v>
      </c>
      <c r="F409" s="97">
        <v>1562.31</v>
      </c>
      <c r="G409" s="97">
        <v>12</v>
      </c>
      <c r="H409" s="97">
        <v>170642.73</v>
      </c>
      <c r="I409" s="97">
        <v>0.61699999999999999</v>
      </c>
      <c r="J409" s="104">
        <f t="shared" si="6"/>
        <v>6.5913977226967648E-4</v>
      </c>
      <c r="K409" s="104">
        <v>4.1599999999999998E-2</v>
      </c>
      <c r="L409" s="97">
        <v>35.125999999999998</v>
      </c>
      <c r="M409" s="97">
        <v>111345.374</v>
      </c>
      <c r="N409" s="97">
        <v>1872137.067</v>
      </c>
      <c r="O409" t="s">
        <v>274</v>
      </c>
      <c r="P409" t="s">
        <v>1259</v>
      </c>
      <c r="Q409" t="s">
        <v>1258</v>
      </c>
      <c r="R409" t="s">
        <v>1072</v>
      </c>
      <c r="S409" t="s">
        <v>510</v>
      </c>
      <c r="T409" t="s">
        <v>475</v>
      </c>
      <c r="U409" t="s">
        <v>486</v>
      </c>
      <c r="W409" t="s">
        <v>1167</v>
      </c>
      <c r="Z409" s="22">
        <v>40.0914</v>
      </c>
      <c r="AA409" s="22">
        <v>-104.8819</v>
      </c>
    </row>
    <row r="410" spans="1:27" x14ac:dyDescent="0.25">
      <c r="A410" s="22" t="s">
        <v>13</v>
      </c>
      <c r="B410" t="s">
        <v>857</v>
      </c>
      <c r="C410" s="22">
        <v>56445</v>
      </c>
      <c r="D410" s="22" t="s">
        <v>1260</v>
      </c>
      <c r="E410" s="22">
        <v>2018</v>
      </c>
      <c r="F410" s="97">
        <v>1509.11</v>
      </c>
      <c r="G410" s="97">
        <v>12</v>
      </c>
      <c r="H410" s="97">
        <v>163385.09</v>
      </c>
      <c r="I410" s="97">
        <v>0.56899999999999995</v>
      </c>
      <c r="J410" s="104">
        <f t="shared" si="6"/>
        <v>6.2776603998402876E-4</v>
      </c>
      <c r="K410" s="104">
        <v>4.9099999999999998E-2</v>
      </c>
      <c r="L410" s="97">
        <v>38.024000000000001</v>
      </c>
      <c r="M410" s="97">
        <v>107767.94</v>
      </c>
      <c r="N410" s="97">
        <v>1812777.257</v>
      </c>
      <c r="O410" t="s">
        <v>274</v>
      </c>
      <c r="P410" t="s">
        <v>1259</v>
      </c>
      <c r="Q410" t="s">
        <v>1258</v>
      </c>
      <c r="R410" t="s">
        <v>1072</v>
      </c>
      <c r="S410" t="s">
        <v>510</v>
      </c>
      <c r="T410" t="s">
        <v>475</v>
      </c>
      <c r="U410" t="s">
        <v>486</v>
      </c>
      <c r="W410" t="s">
        <v>1167</v>
      </c>
      <c r="Z410" s="22">
        <v>40.0914</v>
      </c>
      <c r="AA410" s="22">
        <v>-104.8819</v>
      </c>
    </row>
    <row r="411" spans="1:27" x14ac:dyDescent="0.25">
      <c r="A411" s="22" t="s">
        <v>13</v>
      </c>
      <c r="B411" t="s">
        <v>847</v>
      </c>
      <c r="C411" s="22">
        <v>55207</v>
      </c>
      <c r="D411" s="22" t="s">
        <v>1257</v>
      </c>
      <c r="E411" s="22">
        <v>2018</v>
      </c>
      <c r="F411" s="97">
        <v>0</v>
      </c>
      <c r="G411" s="97">
        <v>12</v>
      </c>
      <c r="J411" s="104" t="e">
        <f t="shared" si="6"/>
        <v>#DIV/0!</v>
      </c>
      <c r="O411" t="s">
        <v>763</v>
      </c>
      <c r="P411" t="s">
        <v>1255</v>
      </c>
      <c r="Q411" t="s">
        <v>1255</v>
      </c>
      <c r="R411" t="s">
        <v>1072</v>
      </c>
      <c r="S411" t="s">
        <v>510</v>
      </c>
      <c r="T411" t="s">
        <v>475</v>
      </c>
      <c r="W411" t="s">
        <v>1128</v>
      </c>
      <c r="Z411" s="22">
        <v>40.0197</v>
      </c>
      <c r="AA411" s="22">
        <v>-105.202</v>
      </c>
    </row>
    <row r="412" spans="1:27" x14ac:dyDescent="0.25">
      <c r="A412" s="22" t="s">
        <v>13</v>
      </c>
      <c r="B412" t="s">
        <v>847</v>
      </c>
      <c r="C412" s="22">
        <v>55207</v>
      </c>
      <c r="D412" s="22" t="s">
        <v>1256</v>
      </c>
      <c r="E412" s="22">
        <v>2018</v>
      </c>
      <c r="F412" s="97">
        <v>0</v>
      </c>
      <c r="G412" s="97">
        <v>12</v>
      </c>
      <c r="J412" s="104" t="e">
        <f t="shared" si="6"/>
        <v>#DIV/0!</v>
      </c>
      <c r="O412" t="s">
        <v>763</v>
      </c>
      <c r="P412" t="s">
        <v>1255</v>
      </c>
      <c r="Q412" t="s">
        <v>1255</v>
      </c>
      <c r="R412" t="s">
        <v>1072</v>
      </c>
      <c r="S412" t="s">
        <v>510</v>
      </c>
      <c r="T412" t="s">
        <v>475</v>
      </c>
      <c r="W412" t="s">
        <v>1128</v>
      </c>
      <c r="Z412" s="22">
        <v>40.0197</v>
      </c>
      <c r="AA412" s="22">
        <v>-105.202</v>
      </c>
    </row>
    <row r="413" spans="1:27" x14ac:dyDescent="0.25">
      <c r="A413" s="22" t="s">
        <v>13</v>
      </c>
      <c r="B413" t="s">
        <v>830</v>
      </c>
      <c r="C413" s="22">
        <v>478</v>
      </c>
      <c r="D413" s="22">
        <v>1</v>
      </c>
      <c r="E413" s="22">
        <v>2018</v>
      </c>
      <c r="F413" s="97">
        <v>3667.96</v>
      </c>
      <c r="G413" s="97">
        <v>12</v>
      </c>
      <c r="I413" s="97">
        <v>9.2999999999999999E-2</v>
      </c>
      <c r="J413" s="104">
        <f t="shared" si="6"/>
        <v>6.0035633666204245E-4</v>
      </c>
      <c r="K413" s="104">
        <v>0.17749999999999999</v>
      </c>
      <c r="L413" s="97">
        <v>28.609000000000002</v>
      </c>
      <c r="M413" s="97">
        <v>18398.401999999998</v>
      </c>
      <c r="N413" s="97">
        <v>309816.00199999998</v>
      </c>
      <c r="O413" t="s">
        <v>831</v>
      </c>
      <c r="P413" t="s">
        <v>502</v>
      </c>
      <c r="Q413" t="s">
        <v>502</v>
      </c>
      <c r="R413" t="s">
        <v>1072</v>
      </c>
      <c r="S413" t="s">
        <v>482</v>
      </c>
      <c r="T413" t="s">
        <v>475</v>
      </c>
      <c r="U413" t="s">
        <v>531</v>
      </c>
      <c r="Z413" s="22">
        <v>39.736899999999999</v>
      </c>
      <c r="AA413" s="22">
        <v>-105.01690000000001</v>
      </c>
    </row>
    <row r="414" spans="1:27" x14ac:dyDescent="0.25">
      <c r="A414" s="22" t="s">
        <v>13</v>
      </c>
      <c r="B414" t="s">
        <v>830</v>
      </c>
      <c r="C414" s="22">
        <v>478</v>
      </c>
      <c r="D414" s="22">
        <v>2</v>
      </c>
      <c r="E414" s="22">
        <v>2018</v>
      </c>
      <c r="F414" s="97">
        <v>0</v>
      </c>
      <c r="G414" s="97">
        <v>12</v>
      </c>
      <c r="J414" s="104" t="e">
        <f t="shared" si="6"/>
        <v>#DIV/0!</v>
      </c>
      <c r="O414" t="s">
        <v>831</v>
      </c>
      <c r="P414" t="s">
        <v>502</v>
      </c>
      <c r="Q414" t="s">
        <v>502</v>
      </c>
      <c r="R414" t="s">
        <v>1072</v>
      </c>
      <c r="S414" t="s">
        <v>482</v>
      </c>
      <c r="T414" t="s">
        <v>475</v>
      </c>
      <c r="U414" t="s">
        <v>531</v>
      </c>
      <c r="Z414" s="22">
        <v>39.736899999999999</v>
      </c>
      <c r="AA414" s="22">
        <v>-105.01690000000001</v>
      </c>
    </row>
    <row r="415" spans="1:27" x14ac:dyDescent="0.25">
      <c r="A415" s="22" t="s">
        <v>13</v>
      </c>
      <c r="B415" t="s">
        <v>830</v>
      </c>
      <c r="C415" s="22">
        <v>478</v>
      </c>
      <c r="D415" s="22">
        <v>3</v>
      </c>
      <c r="E415" s="22">
        <v>2018</v>
      </c>
      <c r="F415" s="97">
        <v>0</v>
      </c>
      <c r="G415" s="97">
        <v>12</v>
      </c>
      <c r="J415" s="104" t="e">
        <f t="shared" si="6"/>
        <v>#DIV/0!</v>
      </c>
      <c r="O415" t="s">
        <v>831</v>
      </c>
      <c r="P415" t="s">
        <v>502</v>
      </c>
      <c r="Q415" t="s">
        <v>502</v>
      </c>
      <c r="R415" t="s">
        <v>1072</v>
      </c>
      <c r="S415" t="s">
        <v>1254</v>
      </c>
      <c r="T415" t="s">
        <v>475</v>
      </c>
      <c r="U415" t="s">
        <v>531</v>
      </c>
      <c r="Z415" s="22">
        <v>39.736899999999999</v>
      </c>
      <c r="AA415" s="22">
        <v>-105.01690000000001</v>
      </c>
    </row>
    <row r="416" spans="1:27" x14ac:dyDescent="0.25">
      <c r="A416" s="22" t="s">
        <v>882</v>
      </c>
      <c r="B416" t="s">
        <v>1048</v>
      </c>
      <c r="C416" s="22">
        <v>55733</v>
      </c>
      <c r="D416" s="22" t="s">
        <v>1081</v>
      </c>
      <c r="E416" s="22">
        <v>2018</v>
      </c>
      <c r="F416" s="97">
        <v>1133.47</v>
      </c>
      <c r="G416" s="97">
        <v>12</v>
      </c>
      <c r="H416" s="97">
        <v>150479.73000000001</v>
      </c>
      <c r="I416" s="97">
        <v>0.49399999999999999</v>
      </c>
      <c r="J416" s="104">
        <f t="shared" si="6"/>
        <v>5.9957762899571793E-4</v>
      </c>
      <c r="K416" s="104">
        <v>8.3299999999999999E-2</v>
      </c>
      <c r="L416" s="97">
        <v>66.275999999999996</v>
      </c>
      <c r="M416" s="97">
        <v>97930.217999999993</v>
      </c>
      <c r="N416" s="97">
        <v>1647826.6569999999</v>
      </c>
      <c r="O416" t="s">
        <v>997</v>
      </c>
      <c r="P416" t="s">
        <v>1253</v>
      </c>
      <c r="Q416" t="s">
        <v>1253</v>
      </c>
      <c r="R416" t="s">
        <v>1072</v>
      </c>
      <c r="S416" t="s">
        <v>510</v>
      </c>
      <c r="T416" t="s">
        <v>475</v>
      </c>
      <c r="W416" t="s">
        <v>508</v>
      </c>
      <c r="Z416" s="22">
        <v>43.146999999999998</v>
      </c>
      <c r="AA416" s="22">
        <v>-115.6671</v>
      </c>
    </row>
    <row r="417" spans="1:27" x14ac:dyDescent="0.25">
      <c r="A417" s="22" t="s">
        <v>882</v>
      </c>
      <c r="B417" t="s">
        <v>996</v>
      </c>
      <c r="C417" s="22">
        <v>7953</v>
      </c>
      <c r="D417" s="22" t="s">
        <v>1075</v>
      </c>
      <c r="E417" s="22">
        <v>2018</v>
      </c>
      <c r="F417" s="97">
        <v>787.39</v>
      </c>
      <c r="G417" s="97">
        <v>12</v>
      </c>
      <c r="H417" s="97">
        <v>117616.41</v>
      </c>
      <c r="I417" s="97">
        <v>0.372</v>
      </c>
      <c r="J417" s="104">
        <f t="shared" si="6"/>
        <v>5.9970641275836577E-4</v>
      </c>
      <c r="K417" s="104">
        <v>3.8300000000000001E-2</v>
      </c>
      <c r="L417" s="97">
        <v>20.658000000000001</v>
      </c>
      <c r="M417" s="97">
        <v>73728.592999999993</v>
      </c>
      <c r="N417" s="97">
        <v>1240607.044</v>
      </c>
      <c r="O417" t="s">
        <v>997</v>
      </c>
      <c r="P417" t="s">
        <v>1253</v>
      </c>
      <c r="Q417" t="s">
        <v>1253</v>
      </c>
      <c r="R417" t="s">
        <v>1072</v>
      </c>
      <c r="S417" t="s">
        <v>510</v>
      </c>
      <c r="T417" t="s">
        <v>475</v>
      </c>
      <c r="W417" t="s">
        <v>508</v>
      </c>
      <c r="Z417" s="22">
        <v>43.179400000000001</v>
      </c>
      <c r="AA417" s="22">
        <v>-115.7328</v>
      </c>
    </row>
    <row r="418" spans="1:27" x14ac:dyDescent="0.25">
      <c r="A418" s="22" t="s">
        <v>882</v>
      </c>
      <c r="B418" t="s">
        <v>996</v>
      </c>
      <c r="C418" s="22">
        <v>7953</v>
      </c>
      <c r="D418" s="22" t="s">
        <v>1074</v>
      </c>
      <c r="E418" s="22">
        <v>2018</v>
      </c>
      <c r="F418" s="97">
        <v>176.94</v>
      </c>
      <c r="G418" s="97">
        <v>12</v>
      </c>
      <c r="H418" s="97">
        <v>6839.02</v>
      </c>
      <c r="I418" s="97">
        <v>2.4E-2</v>
      </c>
      <c r="J418" s="104">
        <f t="shared" si="6"/>
        <v>5.9864267501384075E-4</v>
      </c>
      <c r="K418" s="104">
        <v>9.2100000000000001E-2</v>
      </c>
      <c r="L418" s="97">
        <v>3.1269999999999998</v>
      </c>
      <c r="M418" s="97">
        <v>4764.4009999999998</v>
      </c>
      <c r="N418" s="97">
        <v>80181.387000000002</v>
      </c>
      <c r="O418" t="s">
        <v>997</v>
      </c>
      <c r="P418" t="s">
        <v>1253</v>
      </c>
      <c r="Q418" t="s">
        <v>1253</v>
      </c>
      <c r="R418" t="s">
        <v>1072</v>
      </c>
      <c r="S418" t="s">
        <v>510</v>
      </c>
      <c r="T418" t="s">
        <v>475</v>
      </c>
      <c r="W418" t="s">
        <v>508</v>
      </c>
      <c r="Z418" s="22">
        <v>43.179400000000001</v>
      </c>
      <c r="AA418" s="22">
        <v>-115.7328</v>
      </c>
    </row>
    <row r="419" spans="1:27" x14ac:dyDescent="0.25">
      <c r="A419" s="22" t="s">
        <v>882</v>
      </c>
      <c r="B419" t="s">
        <v>996</v>
      </c>
      <c r="C419" s="22">
        <v>7953</v>
      </c>
      <c r="D419" s="22" t="s">
        <v>1102</v>
      </c>
      <c r="E419" s="22">
        <v>2018</v>
      </c>
      <c r="F419" s="97">
        <v>133.91</v>
      </c>
      <c r="G419" s="97">
        <v>12</v>
      </c>
      <c r="H419" s="97">
        <v>4887.9399999999996</v>
      </c>
      <c r="I419" s="97">
        <v>1.7999999999999999E-2</v>
      </c>
      <c r="J419" s="104">
        <f t="shared" si="6"/>
        <v>6.0159005264163621E-4</v>
      </c>
      <c r="K419" s="104">
        <v>9.7199999999999995E-2</v>
      </c>
      <c r="L419" s="97">
        <v>2.6720000000000002</v>
      </c>
      <c r="M419" s="97">
        <v>3556.3049999999998</v>
      </c>
      <c r="N419" s="97">
        <v>59841.415000000001</v>
      </c>
      <c r="O419" t="s">
        <v>997</v>
      </c>
      <c r="P419" t="s">
        <v>1253</v>
      </c>
      <c r="Q419" t="s">
        <v>1253</v>
      </c>
      <c r="R419" t="s">
        <v>1072</v>
      </c>
      <c r="S419" t="s">
        <v>510</v>
      </c>
      <c r="T419" t="s">
        <v>475</v>
      </c>
      <c r="W419" t="s">
        <v>508</v>
      </c>
      <c r="Z419" s="22">
        <v>43.179400000000001</v>
      </c>
      <c r="AA419" s="22">
        <v>-115.7328</v>
      </c>
    </row>
    <row r="420" spans="1:27" x14ac:dyDescent="0.25">
      <c r="A420" s="22" t="s">
        <v>882</v>
      </c>
      <c r="B420" t="s">
        <v>942</v>
      </c>
      <c r="C420" s="22">
        <v>57028</v>
      </c>
      <c r="D420" s="22" t="s">
        <v>1075</v>
      </c>
      <c r="E420" s="22">
        <v>2018</v>
      </c>
      <c r="F420" s="97">
        <v>4312.5600000000004</v>
      </c>
      <c r="G420" s="97">
        <v>12</v>
      </c>
      <c r="H420" s="97">
        <v>1192133.94</v>
      </c>
      <c r="I420" s="97">
        <v>2.355</v>
      </c>
      <c r="J420" s="104">
        <f t="shared" si="6"/>
        <v>5.9991392687170362E-4</v>
      </c>
      <c r="K420" s="104">
        <v>7.4999999999999997E-3</v>
      </c>
      <c r="L420" s="97">
        <v>26.931000000000001</v>
      </c>
      <c r="M420" s="97">
        <v>466582.79200000002</v>
      </c>
      <c r="N420" s="97">
        <v>7851126.2850000001</v>
      </c>
      <c r="O420" t="s">
        <v>943</v>
      </c>
      <c r="P420" t="s">
        <v>1253</v>
      </c>
      <c r="Q420" t="s">
        <v>1253</v>
      </c>
      <c r="R420" t="s">
        <v>1072</v>
      </c>
      <c r="S420" t="s">
        <v>476</v>
      </c>
      <c r="T420" t="s">
        <v>475</v>
      </c>
      <c r="W420" t="s">
        <v>499</v>
      </c>
      <c r="Z420" s="22">
        <v>43.904600000000002</v>
      </c>
      <c r="AA420" s="22">
        <v>-116.8181</v>
      </c>
    </row>
    <row r="421" spans="1:27" x14ac:dyDescent="0.25">
      <c r="A421" s="22" t="s">
        <v>882</v>
      </c>
      <c r="B421" t="s">
        <v>885</v>
      </c>
      <c r="C421" s="22">
        <v>7456</v>
      </c>
      <c r="D421" s="22">
        <v>1</v>
      </c>
      <c r="E421" s="22">
        <v>2018</v>
      </c>
      <c r="F421" s="97">
        <v>946.75</v>
      </c>
      <c r="G421" s="97">
        <v>12</v>
      </c>
      <c r="H421" s="97">
        <v>65783.570000000007</v>
      </c>
      <c r="I421" s="97">
        <v>0.20100000000000001</v>
      </c>
      <c r="J421" s="104">
        <f t="shared" si="6"/>
        <v>6.0144030590510698E-4</v>
      </c>
      <c r="K421" s="104">
        <v>4.2700000000000002E-2</v>
      </c>
      <c r="L421" s="97">
        <v>12.48</v>
      </c>
      <c r="M421" s="97">
        <v>39721.135000000002</v>
      </c>
      <c r="N421" s="97">
        <v>668395.51</v>
      </c>
      <c r="O421" t="s">
        <v>884</v>
      </c>
      <c r="P421" t="s">
        <v>1154</v>
      </c>
      <c r="Q421" t="s">
        <v>1154</v>
      </c>
      <c r="R421" t="s">
        <v>1072</v>
      </c>
      <c r="S421" t="s">
        <v>510</v>
      </c>
      <c r="T421" t="s">
        <v>475</v>
      </c>
      <c r="W421" t="s">
        <v>508</v>
      </c>
      <c r="Z421" s="22">
        <v>47.803400000000003</v>
      </c>
      <c r="AA421" s="22">
        <v>-116.869</v>
      </c>
    </row>
    <row r="422" spans="1:27" x14ac:dyDescent="0.25">
      <c r="A422" s="22" t="s">
        <v>882</v>
      </c>
      <c r="B422" t="s">
        <v>885</v>
      </c>
      <c r="C422" s="22">
        <v>7456</v>
      </c>
      <c r="D422" s="22">
        <v>2</v>
      </c>
      <c r="E422" s="22">
        <v>2018</v>
      </c>
      <c r="F422" s="97">
        <v>1187.98</v>
      </c>
      <c r="G422" s="97">
        <v>12</v>
      </c>
      <c r="H422" s="97">
        <v>79328.78</v>
      </c>
      <c r="I422" s="97">
        <v>0.23799999999999999</v>
      </c>
      <c r="J422" s="104">
        <f t="shared" si="6"/>
        <v>5.9915674277227781E-4</v>
      </c>
      <c r="K422" s="104">
        <v>4.2799999999999998E-2</v>
      </c>
      <c r="L422" s="97">
        <v>14.329000000000001</v>
      </c>
      <c r="M422" s="97">
        <v>47214.324999999997</v>
      </c>
      <c r="N422" s="97">
        <v>794449.87600000005</v>
      </c>
      <c r="O422" t="s">
        <v>884</v>
      </c>
      <c r="P422" t="s">
        <v>1154</v>
      </c>
      <c r="Q422" t="s">
        <v>1154</v>
      </c>
      <c r="R422" t="s">
        <v>1072</v>
      </c>
      <c r="S422" t="s">
        <v>510</v>
      </c>
      <c r="T422" t="s">
        <v>475</v>
      </c>
      <c r="W422" t="s">
        <v>508</v>
      </c>
      <c r="Z422" s="22">
        <v>47.803400000000003</v>
      </c>
      <c r="AA422" s="22">
        <v>-116.869</v>
      </c>
    </row>
    <row r="423" spans="1:27" x14ac:dyDescent="0.25">
      <c r="A423" s="22" t="s">
        <v>882</v>
      </c>
      <c r="B423" t="s">
        <v>883</v>
      </c>
      <c r="C423" s="22">
        <v>55179</v>
      </c>
      <c r="D423" s="22" t="s">
        <v>1252</v>
      </c>
      <c r="E423" s="22">
        <v>2018</v>
      </c>
      <c r="F423" s="97">
        <v>6798.47</v>
      </c>
      <c r="G423" s="97">
        <v>12</v>
      </c>
      <c r="H423" s="97">
        <v>1618239.11</v>
      </c>
      <c r="I423" s="97">
        <v>3.3769999999999998</v>
      </c>
      <c r="J423" s="104">
        <f t="shared" si="6"/>
        <v>6.0000875246999004E-4</v>
      </c>
      <c r="K423" s="104">
        <v>1.6500000000000001E-2</v>
      </c>
      <c r="L423" s="97">
        <v>73.42</v>
      </c>
      <c r="M423" s="97">
        <v>668953.33900000004</v>
      </c>
      <c r="N423" s="97">
        <v>11256502.463</v>
      </c>
      <c r="O423" t="s">
        <v>884</v>
      </c>
      <c r="P423" t="s">
        <v>883</v>
      </c>
      <c r="Q423" t="s">
        <v>1251</v>
      </c>
      <c r="R423" t="s">
        <v>1072</v>
      </c>
      <c r="S423" t="s">
        <v>476</v>
      </c>
      <c r="T423" t="s">
        <v>475</v>
      </c>
      <c r="W423" t="s">
        <v>499</v>
      </c>
      <c r="Z423" s="22">
        <v>47.786099999999998</v>
      </c>
      <c r="AA423" s="22">
        <v>-116.92140000000001</v>
      </c>
    </row>
    <row r="424" spans="1:27" x14ac:dyDescent="0.25">
      <c r="A424" s="22" t="s">
        <v>379</v>
      </c>
      <c r="B424" t="s">
        <v>595</v>
      </c>
      <c r="C424" s="22">
        <v>6076</v>
      </c>
      <c r="D424" s="22">
        <v>1</v>
      </c>
      <c r="E424" s="22">
        <v>2018</v>
      </c>
      <c r="F424" s="97">
        <v>6140.9</v>
      </c>
      <c r="G424" s="97">
        <v>12</v>
      </c>
      <c r="H424" s="97">
        <v>1743089.52</v>
      </c>
      <c r="I424" s="97">
        <v>1938.338</v>
      </c>
      <c r="J424" s="104">
        <f t="shared" si="6"/>
        <v>0.2123747956840483</v>
      </c>
      <c r="K424" s="104">
        <v>0.37369999999999998</v>
      </c>
      <c r="L424" s="97">
        <v>3493.692</v>
      </c>
      <c r="M424" s="97">
        <v>1913390.9269999999</v>
      </c>
      <c r="N424" s="97">
        <v>18253936.337000001</v>
      </c>
      <c r="O424" t="s">
        <v>593</v>
      </c>
      <c r="P424" t="s">
        <v>760</v>
      </c>
      <c r="Q424" t="s">
        <v>591</v>
      </c>
      <c r="R424" t="s">
        <v>1072</v>
      </c>
      <c r="S424" t="s">
        <v>491</v>
      </c>
      <c r="T424" t="s">
        <v>536</v>
      </c>
      <c r="V424" t="s">
        <v>560</v>
      </c>
      <c r="W424" t="s">
        <v>552</v>
      </c>
      <c r="X424" t="s">
        <v>581</v>
      </c>
      <c r="Y424" t="s">
        <v>580</v>
      </c>
      <c r="Z424" s="22">
        <v>45.883099999999999</v>
      </c>
      <c r="AA424" s="22">
        <v>-106.614</v>
      </c>
    </row>
    <row r="425" spans="1:27" x14ac:dyDescent="0.25">
      <c r="A425" s="22" t="s">
        <v>379</v>
      </c>
      <c r="B425" t="s">
        <v>595</v>
      </c>
      <c r="C425" s="22">
        <v>6076</v>
      </c>
      <c r="D425" s="22">
        <v>2</v>
      </c>
      <c r="E425" s="22">
        <v>2018</v>
      </c>
      <c r="F425" s="97">
        <v>6538.44</v>
      </c>
      <c r="G425" s="97">
        <v>12</v>
      </c>
      <c r="H425" s="97">
        <v>1901386.46</v>
      </c>
      <c r="I425" s="97">
        <v>1880.9069999999999</v>
      </c>
      <c r="J425" s="104">
        <f t="shared" ref="J425:J488" si="7">+I425*2000/N425</f>
        <v>0.18425417766176325</v>
      </c>
      <c r="K425" s="104">
        <v>0.15479999999999999</v>
      </c>
      <c r="L425" s="97">
        <v>1575.4359999999999</v>
      </c>
      <c r="M425" s="97">
        <v>2140533.1239999998</v>
      </c>
      <c r="N425" s="97">
        <v>20416438.030000001</v>
      </c>
      <c r="O425" t="s">
        <v>593</v>
      </c>
      <c r="P425" t="s">
        <v>760</v>
      </c>
      <c r="Q425" t="s">
        <v>591</v>
      </c>
      <c r="R425" t="s">
        <v>1072</v>
      </c>
      <c r="S425" t="s">
        <v>491</v>
      </c>
      <c r="T425" t="s">
        <v>536</v>
      </c>
      <c r="V425" t="s">
        <v>560</v>
      </c>
      <c r="W425" t="s">
        <v>552</v>
      </c>
      <c r="X425" t="s">
        <v>581</v>
      </c>
      <c r="Y425" t="s">
        <v>580</v>
      </c>
      <c r="Z425" s="22">
        <v>45.883099999999999</v>
      </c>
      <c r="AA425" s="22">
        <v>-106.614</v>
      </c>
    </row>
    <row r="426" spans="1:27" x14ac:dyDescent="0.25">
      <c r="A426" s="22" t="s">
        <v>379</v>
      </c>
      <c r="B426" t="s">
        <v>595</v>
      </c>
      <c r="C426" s="22">
        <v>6076</v>
      </c>
      <c r="D426" s="22">
        <v>3</v>
      </c>
      <c r="E426" s="22">
        <v>2018</v>
      </c>
      <c r="F426" s="97">
        <v>8097.92</v>
      </c>
      <c r="G426" s="97">
        <v>12</v>
      </c>
      <c r="H426" s="97">
        <v>5341894.33</v>
      </c>
      <c r="I426" s="97">
        <v>2290.6680000000001</v>
      </c>
      <c r="J426" s="104">
        <f t="shared" si="7"/>
        <v>8.6706022380134848E-2</v>
      </c>
      <c r="K426" s="104">
        <v>0.1497</v>
      </c>
      <c r="L426" s="97">
        <v>4080.741</v>
      </c>
      <c r="M426" s="97">
        <v>5541603.4440000001</v>
      </c>
      <c r="N426" s="97">
        <v>52837575.456</v>
      </c>
      <c r="O426" t="s">
        <v>593</v>
      </c>
      <c r="P426" t="s">
        <v>598</v>
      </c>
      <c r="Q426" t="s">
        <v>591</v>
      </c>
      <c r="R426" t="s">
        <v>1072</v>
      </c>
      <c r="S426" t="s">
        <v>491</v>
      </c>
      <c r="T426" t="s">
        <v>536</v>
      </c>
      <c r="V426" t="s">
        <v>560</v>
      </c>
      <c r="W426" t="s">
        <v>588</v>
      </c>
      <c r="X426" t="s">
        <v>581</v>
      </c>
      <c r="Y426" t="s">
        <v>580</v>
      </c>
      <c r="Z426" s="22">
        <v>45.883099999999999</v>
      </c>
      <c r="AA426" s="22">
        <v>-106.614</v>
      </c>
    </row>
    <row r="427" spans="1:27" x14ac:dyDescent="0.25">
      <c r="A427" s="22" t="s">
        <v>379</v>
      </c>
      <c r="B427" t="s">
        <v>595</v>
      </c>
      <c r="C427" s="22">
        <v>6076</v>
      </c>
      <c r="D427" s="22">
        <v>4</v>
      </c>
      <c r="E427" s="22">
        <v>2018</v>
      </c>
      <c r="F427" s="97">
        <v>7614.41</v>
      </c>
      <c r="G427" s="97">
        <v>12</v>
      </c>
      <c r="H427" s="97">
        <v>4990676.2</v>
      </c>
      <c r="I427" s="97">
        <v>2022.183</v>
      </c>
      <c r="J427" s="104">
        <f t="shared" si="7"/>
        <v>8.5386163404994692E-2</v>
      </c>
      <c r="K427" s="104">
        <v>0.15959999999999999</v>
      </c>
      <c r="L427" s="97">
        <v>3853.3040000000001</v>
      </c>
      <c r="M427" s="97">
        <v>4967706.3480000002</v>
      </c>
      <c r="N427" s="97">
        <v>47365589.912</v>
      </c>
      <c r="O427" t="s">
        <v>593</v>
      </c>
      <c r="P427" t="s">
        <v>592</v>
      </c>
      <c r="Q427" t="s">
        <v>591</v>
      </c>
      <c r="R427" t="s">
        <v>1072</v>
      </c>
      <c r="S427" t="s">
        <v>491</v>
      </c>
      <c r="T427" t="s">
        <v>536</v>
      </c>
      <c r="V427" t="s">
        <v>560</v>
      </c>
      <c r="W427" t="s">
        <v>588</v>
      </c>
      <c r="X427" t="s">
        <v>581</v>
      </c>
      <c r="Y427" t="s">
        <v>580</v>
      </c>
      <c r="Z427" s="22">
        <v>45.883099999999999</v>
      </c>
      <c r="AA427" s="22">
        <v>-106.614</v>
      </c>
    </row>
    <row r="428" spans="1:27" x14ac:dyDescent="0.25">
      <c r="A428" s="22" t="s">
        <v>379</v>
      </c>
      <c r="B428" t="s">
        <v>1016</v>
      </c>
      <c r="C428" s="22">
        <v>56606</v>
      </c>
      <c r="D428" s="22" t="s">
        <v>1081</v>
      </c>
      <c r="E428" s="22">
        <v>2018</v>
      </c>
      <c r="F428" s="97">
        <v>2480.61</v>
      </c>
      <c r="G428" s="97">
        <v>12</v>
      </c>
      <c r="H428" s="97">
        <v>115320.28</v>
      </c>
      <c r="I428" s="97">
        <v>0.33100000000000002</v>
      </c>
      <c r="J428" s="104">
        <f t="shared" si="7"/>
        <v>6.0001778971173079E-4</v>
      </c>
      <c r="K428" s="104">
        <v>9.4E-2</v>
      </c>
      <c r="L428" s="97">
        <v>49.488</v>
      </c>
      <c r="M428" s="97">
        <v>65569.388999999996</v>
      </c>
      <c r="N428" s="97">
        <v>1103300.621</v>
      </c>
      <c r="O428" t="s">
        <v>1017</v>
      </c>
      <c r="P428" t="s">
        <v>624</v>
      </c>
      <c r="Q428" t="s">
        <v>624</v>
      </c>
      <c r="R428" t="s">
        <v>1072</v>
      </c>
      <c r="S428" t="s">
        <v>510</v>
      </c>
      <c r="T428" t="s">
        <v>475</v>
      </c>
      <c r="W428" t="s">
        <v>1128</v>
      </c>
      <c r="Z428" s="22">
        <v>48.2104</v>
      </c>
      <c r="AA428" s="22">
        <v>-104.39190000000001</v>
      </c>
    </row>
    <row r="429" spans="1:27" x14ac:dyDescent="0.25">
      <c r="A429" s="22" t="s">
        <v>379</v>
      </c>
      <c r="B429" t="s">
        <v>984</v>
      </c>
      <c r="C429" s="22">
        <v>2176</v>
      </c>
      <c r="D429" s="22" t="s">
        <v>1250</v>
      </c>
      <c r="E429" s="22">
        <v>2018</v>
      </c>
      <c r="F429" s="97">
        <v>100</v>
      </c>
      <c r="G429" s="97">
        <v>12</v>
      </c>
      <c r="H429" s="97">
        <v>1823.33</v>
      </c>
      <c r="I429" s="97">
        <v>3.3000000000000002E-2</v>
      </c>
      <c r="J429" s="104">
        <f t="shared" si="7"/>
        <v>3.0670005793842913E-3</v>
      </c>
      <c r="K429" s="104">
        <v>0.1326</v>
      </c>
      <c r="L429" s="97">
        <v>1.391</v>
      </c>
      <c r="M429" s="97">
        <v>1389.837</v>
      </c>
      <c r="N429" s="97">
        <v>21519.396000000001</v>
      </c>
      <c r="O429" t="s">
        <v>985</v>
      </c>
      <c r="P429" t="s">
        <v>584</v>
      </c>
      <c r="Q429" t="s">
        <v>584</v>
      </c>
      <c r="R429" t="s">
        <v>1072</v>
      </c>
      <c r="S429" t="s">
        <v>510</v>
      </c>
      <c r="T429" t="s">
        <v>475</v>
      </c>
      <c r="U429" t="s">
        <v>486</v>
      </c>
      <c r="W429" t="s">
        <v>508</v>
      </c>
      <c r="Z429" s="22">
        <v>47.053899999999999</v>
      </c>
      <c r="AA429" s="22">
        <v>-104.74</v>
      </c>
    </row>
    <row r="430" spans="1:27" x14ac:dyDescent="0.25">
      <c r="A430" s="22" t="s">
        <v>379</v>
      </c>
      <c r="B430" t="s">
        <v>972</v>
      </c>
      <c r="C430" s="22">
        <v>55749</v>
      </c>
      <c r="D430" s="22" t="s">
        <v>1120</v>
      </c>
      <c r="E430" s="22">
        <v>2018</v>
      </c>
      <c r="F430" s="97">
        <v>2011.38</v>
      </c>
      <c r="G430" s="97">
        <v>12</v>
      </c>
      <c r="H430" s="97">
        <v>168022.69</v>
      </c>
      <c r="I430" s="97">
        <v>109.44</v>
      </c>
      <c r="J430" s="104">
        <f t="shared" si="7"/>
        <v>0.1002882715989377</v>
      </c>
      <c r="K430" s="104">
        <v>8.1500000000000003E-2</v>
      </c>
      <c r="L430" s="97">
        <v>93.328999999999994</v>
      </c>
      <c r="M430" s="97">
        <v>227406.88500000001</v>
      </c>
      <c r="N430" s="97">
        <v>2182508.4479999999</v>
      </c>
      <c r="O430" t="s">
        <v>973</v>
      </c>
      <c r="P430" t="s">
        <v>1249</v>
      </c>
      <c r="Q430" t="s">
        <v>1248</v>
      </c>
      <c r="R430" t="s">
        <v>1072</v>
      </c>
      <c r="S430" t="s">
        <v>482</v>
      </c>
      <c r="T430" t="s">
        <v>536</v>
      </c>
      <c r="V430" t="s">
        <v>535</v>
      </c>
      <c r="W430" t="s">
        <v>638</v>
      </c>
      <c r="X430" t="s">
        <v>534</v>
      </c>
      <c r="Z430" s="22">
        <v>45.757800000000003</v>
      </c>
      <c r="AA430" s="22">
        <v>-107.6</v>
      </c>
    </row>
    <row r="431" spans="1:27" x14ac:dyDescent="0.25">
      <c r="A431" s="22" t="s">
        <v>379</v>
      </c>
      <c r="B431" t="s">
        <v>587</v>
      </c>
      <c r="C431" s="22">
        <v>6089</v>
      </c>
      <c r="D431" s="22" t="s">
        <v>586</v>
      </c>
      <c r="E431" s="22">
        <v>2018</v>
      </c>
      <c r="F431" s="97">
        <v>6729.09</v>
      </c>
      <c r="G431" s="97">
        <v>12</v>
      </c>
      <c r="H431" s="97">
        <v>260054.87</v>
      </c>
      <c r="I431" s="97">
        <v>19.099</v>
      </c>
      <c r="J431" s="104">
        <f t="shared" si="7"/>
        <v>1.1924766729742735E-2</v>
      </c>
      <c r="K431" s="104">
        <v>0.3705</v>
      </c>
      <c r="L431" s="97">
        <v>603.87599999999998</v>
      </c>
      <c r="M431" s="97">
        <v>347577.32799999998</v>
      </c>
      <c r="N431" s="97">
        <v>3203249.2429999998</v>
      </c>
      <c r="O431" t="s">
        <v>585</v>
      </c>
      <c r="P431" t="s">
        <v>584</v>
      </c>
      <c r="Q431" t="s">
        <v>584</v>
      </c>
      <c r="R431" t="s">
        <v>1072</v>
      </c>
      <c r="S431" t="s">
        <v>491</v>
      </c>
      <c r="T431" t="s">
        <v>536</v>
      </c>
      <c r="U431" t="s">
        <v>475</v>
      </c>
      <c r="V431" t="s">
        <v>560</v>
      </c>
      <c r="W431" t="s">
        <v>552</v>
      </c>
      <c r="X431" t="s">
        <v>581</v>
      </c>
      <c r="Y431" t="s">
        <v>580</v>
      </c>
      <c r="Z431" s="22">
        <v>47.678800000000003</v>
      </c>
      <c r="AA431" s="22">
        <v>-104.15689999999999</v>
      </c>
    </row>
    <row r="432" spans="1:27" x14ac:dyDescent="0.25">
      <c r="A432" s="22" t="s">
        <v>379</v>
      </c>
      <c r="B432" t="s">
        <v>917</v>
      </c>
      <c r="C432" s="22">
        <v>56908</v>
      </c>
      <c r="D432" s="22" t="s">
        <v>1247</v>
      </c>
      <c r="E432" s="22">
        <v>2018</v>
      </c>
      <c r="F432" s="97">
        <v>2855.03</v>
      </c>
      <c r="G432" s="97">
        <v>12</v>
      </c>
      <c r="H432" s="97">
        <v>39413.81</v>
      </c>
      <c r="I432" s="97">
        <v>0.14699999999999999</v>
      </c>
      <c r="J432" s="104">
        <f t="shared" si="7"/>
        <v>6.0088042716990159E-4</v>
      </c>
      <c r="K432" s="104">
        <v>1.2999999999999999E-2</v>
      </c>
      <c r="L432" s="97">
        <v>3.145</v>
      </c>
      <c r="M432" s="97">
        <v>29078.882000000001</v>
      </c>
      <c r="N432" s="97">
        <v>489282.038</v>
      </c>
      <c r="O432" t="s">
        <v>918</v>
      </c>
      <c r="P432" t="s">
        <v>1140</v>
      </c>
      <c r="Q432" t="s">
        <v>1108</v>
      </c>
      <c r="R432" t="s">
        <v>1072</v>
      </c>
      <c r="S432" t="s">
        <v>510</v>
      </c>
      <c r="T432" t="s">
        <v>475</v>
      </c>
      <c r="U432" t="s">
        <v>486</v>
      </c>
      <c r="W432" t="s">
        <v>1098</v>
      </c>
      <c r="Z432" s="22">
        <v>46.1066</v>
      </c>
      <c r="AA432" s="22">
        <v>-112.8755</v>
      </c>
    </row>
    <row r="433" spans="1:27" x14ac:dyDescent="0.25">
      <c r="A433" s="22" t="s">
        <v>379</v>
      </c>
      <c r="B433" t="s">
        <v>917</v>
      </c>
      <c r="C433" s="22">
        <v>56908</v>
      </c>
      <c r="D433" s="22" t="s">
        <v>1246</v>
      </c>
      <c r="E433" s="22">
        <v>2018</v>
      </c>
      <c r="F433" s="97">
        <v>3367.43</v>
      </c>
      <c r="G433" s="97">
        <v>12</v>
      </c>
      <c r="H433" s="97">
        <v>44762.22</v>
      </c>
      <c r="I433" s="97">
        <v>0.16500000000000001</v>
      </c>
      <c r="J433" s="104">
        <f t="shared" si="7"/>
        <v>6.0138942826636012E-4</v>
      </c>
      <c r="K433" s="104">
        <v>1.3899999999999999E-2</v>
      </c>
      <c r="L433" s="97">
        <v>3.7309999999999999</v>
      </c>
      <c r="M433" s="97">
        <v>32614.236000000001</v>
      </c>
      <c r="N433" s="97">
        <v>548729.30000000005</v>
      </c>
      <c r="O433" t="s">
        <v>918</v>
      </c>
      <c r="P433" t="s">
        <v>1140</v>
      </c>
      <c r="Q433" t="s">
        <v>1108</v>
      </c>
      <c r="R433" t="s">
        <v>1072</v>
      </c>
      <c r="S433" t="s">
        <v>510</v>
      </c>
      <c r="T433" t="s">
        <v>475</v>
      </c>
      <c r="U433" t="s">
        <v>486</v>
      </c>
      <c r="W433" t="s">
        <v>1098</v>
      </c>
      <c r="Z433" s="22">
        <v>46.1066</v>
      </c>
      <c r="AA433" s="22">
        <v>-112.8755</v>
      </c>
    </row>
    <row r="434" spans="1:27" x14ac:dyDescent="0.25">
      <c r="A434" s="22" t="s">
        <v>379</v>
      </c>
      <c r="B434" t="s">
        <v>917</v>
      </c>
      <c r="C434" s="22">
        <v>56908</v>
      </c>
      <c r="D434" s="22" t="s">
        <v>1142</v>
      </c>
      <c r="E434" s="22">
        <v>2018</v>
      </c>
      <c r="F434" s="97">
        <v>1211.8599999999999</v>
      </c>
      <c r="G434" s="97">
        <v>12</v>
      </c>
      <c r="H434" s="97">
        <v>19206.990000000002</v>
      </c>
      <c r="I434" s="97">
        <v>6.8000000000000005E-2</v>
      </c>
      <c r="J434" s="104">
        <f t="shared" si="7"/>
        <v>5.9861852928582695E-4</v>
      </c>
      <c r="K434" s="104">
        <v>1.37E-2</v>
      </c>
      <c r="L434" s="97">
        <v>1.4359999999999999</v>
      </c>
      <c r="M434" s="97">
        <v>13502.138999999999</v>
      </c>
      <c r="N434" s="97">
        <v>227189.76000000001</v>
      </c>
      <c r="O434" t="s">
        <v>918</v>
      </c>
      <c r="P434" t="s">
        <v>1140</v>
      </c>
      <c r="Q434" t="s">
        <v>1108</v>
      </c>
      <c r="R434" t="s">
        <v>1072</v>
      </c>
      <c r="S434" t="s">
        <v>510</v>
      </c>
      <c r="T434" t="s">
        <v>475</v>
      </c>
      <c r="U434" t="s">
        <v>486</v>
      </c>
      <c r="W434" t="s">
        <v>1098</v>
      </c>
      <c r="Z434" s="22">
        <v>46.1066</v>
      </c>
      <c r="AA434" s="22">
        <v>-112.8755</v>
      </c>
    </row>
    <row r="435" spans="1:27" x14ac:dyDescent="0.25">
      <c r="A435" s="22" t="s">
        <v>379</v>
      </c>
      <c r="B435" t="s">
        <v>917</v>
      </c>
      <c r="C435" s="22">
        <v>56908</v>
      </c>
      <c r="D435" s="22" t="s">
        <v>1141</v>
      </c>
      <c r="E435" s="22">
        <v>2018</v>
      </c>
      <c r="F435" s="97">
        <v>1277.96</v>
      </c>
      <c r="G435" s="97">
        <v>12</v>
      </c>
      <c r="H435" s="97">
        <v>20670.11</v>
      </c>
      <c r="I435" s="97">
        <v>7.1999999999999995E-2</v>
      </c>
      <c r="J435" s="104">
        <f t="shared" si="7"/>
        <v>5.9961373882301257E-4</v>
      </c>
      <c r="K435" s="104">
        <v>1.8200000000000001E-2</v>
      </c>
      <c r="L435" s="97">
        <v>1.885</v>
      </c>
      <c r="M435" s="97">
        <v>14272.364</v>
      </c>
      <c r="N435" s="97">
        <v>240154.60399999999</v>
      </c>
      <c r="O435" t="s">
        <v>918</v>
      </c>
      <c r="P435" t="s">
        <v>1140</v>
      </c>
      <c r="Q435" t="s">
        <v>1108</v>
      </c>
      <c r="R435" t="s">
        <v>1072</v>
      </c>
      <c r="S435" t="s">
        <v>510</v>
      </c>
      <c r="T435" t="s">
        <v>475</v>
      </c>
      <c r="U435" t="s">
        <v>486</v>
      </c>
      <c r="W435" t="s">
        <v>1098</v>
      </c>
      <c r="Z435" s="22">
        <v>46.1066</v>
      </c>
      <c r="AA435" s="22">
        <v>-112.8755</v>
      </c>
    </row>
    <row r="436" spans="1:27" x14ac:dyDescent="0.25">
      <c r="A436" s="22" t="s">
        <v>379</v>
      </c>
      <c r="B436" t="s">
        <v>917</v>
      </c>
      <c r="C436" s="22">
        <v>56908</v>
      </c>
      <c r="D436" s="22" t="s">
        <v>1245</v>
      </c>
      <c r="E436" s="22">
        <v>2018</v>
      </c>
      <c r="F436" s="97">
        <v>3978.58</v>
      </c>
      <c r="G436" s="97">
        <v>12</v>
      </c>
      <c r="H436" s="97">
        <v>51820.36</v>
      </c>
      <c r="I436" s="97">
        <v>0.19400000000000001</v>
      </c>
      <c r="J436" s="104">
        <f t="shared" si="7"/>
        <v>6.006942688118991E-4</v>
      </c>
      <c r="K436" s="104">
        <v>1.47E-2</v>
      </c>
      <c r="L436" s="97">
        <v>4.6420000000000003</v>
      </c>
      <c r="M436" s="97">
        <v>38385.608999999997</v>
      </c>
      <c r="N436" s="97">
        <v>645919.26399999997</v>
      </c>
      <c r="O436" t="s">
        <v>918</v>
      </c>
      <c r="P436" t="s">
        <v>1140</v>
      </c>
      <c r="Q436" t="s">
        <v>1108</v>
      </c>
      <c r="R436" t="s">
        <v>1072</v>
      </c>
      <c r="S436" t="s">
        <v>510</v>
      </c>
      <c r="T436" t="s">
        <v>475</v>
      </c>
      <c r="U436" t="s">
        <v>486</v>
      </c>
      <c r="W436" t="s">
        <v>1098</v>
      </c>
      <c r="Z436" s="22">
        <v>46.1066</v>
      </c>
      <c r="AA436" s="22">
        <v>-112.8755</v>
      </c>
    </row>
    <row r="437" spans="1:27" x14ac:dyDescent="0.25">
      <c r="A437" s="22" t="s">
        <v>379</v>
      </c>
      <c r="B437" t="s">
        <v>917</v>
      </c>
      <c r="C437" s="22">
        <v>56908</v>
      </c>
      <c r="D437" s="22" t="s">
        <v>1244</v>
      </c>
      <c r="E437" s="22">
        <v>2018</v>
      </c>
      <c r="F437" s="97">
        <v>3552.72</v>
      </c>
      <c r="G437" s="97">
        <v>12</v>
      </c>
      <c r="H437" s="97">
        <v>49922.720000000001</v>
      </c>
      <c r="I437" s="97">
        <v>0.183</v>
      </c>
      <c r="J437" s="104">
        <f t="shared" si="7"/>
        <v>5.9973122897498594E-4</v>
      </c>
      <c r="K437" s="104">
        <v>1.3899999999999999E-2</v>
      </c>
      <c r="L437" s="97">
        <v>4.181</v>
      </c>
      <c r="M437" s="97">
        <v>36265.83</v>
      </c>
      <c r="N437" s="97">
        <v>610273.37300000002</v>
      </c>
      <c r="O437" t="s">
        <v>918</v>
      </c>
      <c r="P437" t="s">
        <v>1140</v>
      </c>
      <c r="Q437" t="s">
        <v>1108</v>
      </c>
      <c r="R437" t="s">
        <v>1072</v>
      </c>
      <c r="S437" t="s">
        <v>510</v>
      </c>
      <c r="T437" t="s">
        <v>475</v>
      </c>
      <c r="U437" t="s">
        <v>486</v>
      </c>
      <c r="W437" t="s">
        <v>1098</v>
      </c>
      <c r="Z437" s="22">
        <v>46.1066</v>
      </c>
      <c r="AA437" s="22">
        <v>-112.8755</v>
      </c>
    </row>
    <row r="438" spans="1:27" x14ac:dyDescent="0.25">
      <c r="A438" s="22" t="s">
        <v>365</v>
      </c>
      <c r="B438" t="s">
        <v>1243</v>
      </c>
      <c r="C438" s="22">
        <v>6469</v>
      </c>
      <c r="D438" s="22" t="s">
        <v>586</v>
      </c>
      <c r="E438" s="22">
        <v>2018</v>
      </c>
      <c r="F438" s="97">
        <v>8206.61</v>
      </c>
      <c r="G438" s="97">
        <v>12</v>
      </c>
      <c r="H438" s="97">
        <v>3484680.95</v>
      </c>
      <c r="I438" s="97">
        <v>5910.6130000000003</v>
      </c>
      <c r="J438" s="104">
        <f t="shared" si="7"/>
        <v>0.34393918583804806</v>
      </c>
      <c r="K438" s="104">
        <v>0.1033</v>
      </c>
      <c r="L438" s="97">
        <v>1782.9580000000001</v>
      </c>
      <c r="M438" s="97">
        <v>3741870.2760000001</v>
      </c>
      <c r="N438" s="97">
        <v>34370105.200999998</v>
      </c>
      <c r="O438" t="s">
        <v>1234</v>
      </c>
      <c r="P438" t="s">
        <v>624</v>
      </c>
      <c r="Q438" t="s">
        <v>624</v>
      </c>
      <c r="R438" t="s">
        <v>1072</v>
      </c>
      <c r="S438" t="s">
        <v>491</v>
      </c>
      <c r="T438" t="s">
        <v>536</v>
      </c>
      <c r="V438" t="s">
        <v>535</v>
      </c>
      <c r="W438" t="s">
        <v>588</v>
      </c>
      <c r="X438" t="s">
        <v>534</v>
      </c>
      <c r="Y438" t="s">
        <v>1242</v>
      </c>
      <c r="Z438" s="22">
        <v>47.371400000000001</v>
      </c>
      <c r="AA438" s="22">
        <v>-101.8344</v>
      </c>
    </row>
    <row r="439" spans="1:27" x14ac:dyDescent="0.25">
      <c r="A439" s="22" t="s">
        <v>365</v>
      </c>
      <c r="B439" t="s">
        <v>1243</v>
      </c>
      <c r="C439" s="22">
        <v>6469</v>
      </c>
      <c r="D439" s="22" t="s">
        <v>1222</v>
      </c>
      <c r="E439" s="22">
        <v>2018</v>
      </c>
      <c r="F439" s="97">
        <v>7752.55</v>
      </c>
      <c r="G439" s="97">
        <v>12</v>
      </c>
      <c r="H439" s="97">
        <v>3371950.89</v>
      </c>
      <c r="I439" s="97">
        <v>6126.3019999999997</v>
      </c>
      <c r="J439" s="104">
        <f t="shared" si="7"/>
        <v>0.3451939705380625</v>
      </c>
      <c r="K439" s="104">
        <v>0.1021</v>
      </c>
      <c r="L439" s="97">
        <v>1806.3119999999999</v>
      </c>
      <c r="M439" s="97">
        <v>3864321.1269999999</v>
      </c>
      <c r="N439" s="97">
        <v>35494837.818000004</v>
      </c>
      <c r="O439" t="s">
        <v>1234</v>
      </c>
      <c r="P439" t="s">
        <v>624</v>
      </c>
      <c r="Q439" t="s">
        <v>624</v>
      </c>
      <c r="R439" t="s">
        <v>1072</v>
      </c>
      <c r="S439" t="s">
        <v>491</v>
      </c>
      <c r="T439" t="s">
        <v>536</v>
      </c>
      <c r="V439" t="s">
        <v>535</v>
      </c>
      <c r="W439" t="s">
        <v>588</v>
      </c>
      <c r="X439" t="s">
        <v>534</v>
      </c>
      <c r="Y439" t="s">
        <v>1242</v>
      </c>
      <c r="Z439" s="22">
        <v>47.371400000000001</v>
      </c>
      <c r="AA439" s="22">
        <v>-101.8344</v>
      </c>
    </row>
    <row r="440" spans="1:27" x14ac:dyDescent="0.25">
      <c r="A440" s="22" t="s">
        <v>365</v>
      </c>
      <c r="B440" t="s">
        <v>1241</v>
      </c>
      <c r="C440" s="22">
        <v>6030</v>
      </c>
      <c r="D440" s="22">
        <v>1</v>
      </c>
      <c r="E440" s="22">
        <v>2018</v>
      </c>
      <c r="F440" s="97">
        <v>8347.26</v>
      </c>
      <c r="G440" s="97">
        <v>12</v>
      </c>
      <c r="H440" s="97">
        <v>4961465.7300000004</v>
      </c>
      <c r="I440" s="97">
        <v>3458.183</v>
      </c>
      <c r="J440" s="104">
        <f t="shared" si="7"/>
        <v>0.14334408579247604</v>
      </c>
      <c r="K440" s="104">
        <v>0.16550000000000001</v>
      </c>
      <c r="L440" s="97">
        <v>3985.4459999999999</v>
      </c>
      <c r="M440" s="97">
        <v>5252985.4950000001</v>
      </c>
      <c r="N440" s="97">
        <v>48250096.693999998</v>
      </c>
      <c r="O440" t="s">
        <v>1240</v>
      </c>
      <c r="P440" t="s">
        <v>1215</v>
      </c>
      <c r="Q440" t="s">
        <v>1215</v>
      </c>
      <c r="R440" t="s">
        <v>1072</v>
      </c>
      <c r="S440" t="s">
        <v>491</v>
      </c>
      <c r="T440" t="s">
        <v>536</v>
      </c>
      <c r="V440" t="s">
        <v>560</v>
      </c>
      <c r="W440" t="s">
        <v>588</v>
      </c>
      <c r="X440" t="s">
        <v>546</v>
      </c>
      <c r="Y440" t="s">
        <v>580</v>
      </c>
      <c r="Z440" s="22">
        <v>47.376100000000001</v>
      </c>
      <c r="AA440" s="22">
        <v>-101.1567</v>
      </c>
    </row>
    <row r="441" spans="1:27" x14ac:dyDescent="0.25">
      <c r="A441" s="22" t="s">
        <v>365</v>
      </c>
      <c r="B441" t="s">
        <v>1241</v>
      </c>
      <c r="C441" s="22">
        <v>6030</v>
      </c>
      <c r="D441" s="22">
        <v>2</v>
      </c>
      <c r="E441" s="22">
        <v>2018</v>
      </c>
      <c r="F441" s="97">
        <v>8307.49</v>
      </c>
      <c r="G441" s="97">
        <v>12</v>
      </c>
      <c r="H441" s="97">
        <v>4866505.8</v>
      </c>
      <c r="I441" s="97">
        <v>3399.8679999999999</v>
      </c>
      <c r="J441" s="104">
        <f t="shared" si="7"/>
        <v>0.14236860845757437</v>
      </c>
      <c r="K441" s="104">
        <v>0.12609999999999999</v>
      </c>
      <c r="L441" s="97">
        <v>3009.6170000000002</v>
      </c>
      <c r="M441" s="97">
        <v>5199794.4960000003</v>
      </c>
      <c r="N441" s="97">
        <v>47761483.895000003</v>
      </c>
      <c r="O441" t="s">
        <v>1240</v>
      </c>
      <c r="P441" t="s">
        <v>1215</v>
      </c>
      <c r="Q441" t="s">
        <v>1215</v>
      </c>
      <c r="R441" t="s">
        <v>1072</v>
      </c>
      <c r="S441" t="s">
        <v>491</v>
      </c>
      <c r="T441" t="s">
        <v>536</v>
      </c>
      <c r="V441" t="s">
        <v>560</v>
      </c>
      <c r="W441" t="s">
        <v>1239</v>
      </c>
      <c r="X441" t="s">
        <v>546</v>
      </c>
      <c r="Y441" t="s">
        <v>580</v>
      </c>
      <c r="Z441" s="22">
        <v>47.376100000000001</v>
      </c>
      <c r="AA441" s="22">
        <v>-101.1567</v>
      </c>
    </row>
    <row r="442" spans="1:27" x14ac:dyDescent="0.25">
      <c r="A442" s="22" t="s">
        <v>365</v>
      </c>
      <c r="B442" t="s">
        <v>1238</v>
      </c>
      <c r="C442" s="22">
        <v>8222</v>
      </c>
      <c r="D442" s="22" t="s">
        <v>586</v>
      </c>
      <c r="E442" s="22">
        <v>2018</v>
      </c>
      <c r="F442" s="97">
        <v>7954.19</v>
      </c>
      <c r="G442" s="97">
        <v>12</v>
      </c>
      <c r="H442" s="97">
        <v>3244441.19</v>
      </c>
      <c r="I442" s="97">
        <v>14913.455</v>
      </c>
      <c r="J442" s="104">
        <f t="shared" si="7"/>
        <v>0.86328463759421192</v>
      </c>
      <c r="K442" s="104">
        <v>0.4556</v>
      </c>
      <c r="L442" s="97">
        <v>7974.9219999999996</v>
      </c>
      <c r="M442" s="97">
        <v>3761512.0350000001</v>
      </c>
      <c r="N442" s="97">
        <v>34550493.199000001</v>
      </c>
      <c r="O442" t="s">
        <v>1234</v>
      </c>
      <c r="P442" t="s">
        <v>1237</v>
      </c>
      <c r="Q442" t="s">
        <v>1137</v>
      </c>
      <c r="R442" t="s">
        <v>1072</v>
      </c>
      <c r="S442" t="s">
        <v>1136</v>
      </c>
      <c r="T442" t="s">
        <v>536</v>
      </c>
      <c r="U442" t="s">
        <v>486</v>
      </c>
      <c r="V442" t="s">
        <v>535</v>
      </c>
      <c r="W442" t="s">
        <v>490</v>
      </c>
      <c r="X442" t="s">
        <v>534</v>
      </c>
      <c r="Y442" t="s">
        <v>599</v>
      </c>
      <c r="Z442" s="22">
        <v>47.221699999999998</v>
      </c>
      <c r="AA442" s="22">
        <v>-101.8139</v>
      </c>
    </row>
    <row r="443" spans="1:27" x14ac:dyDescent="0.25">
      <c r="A443" s="22" t="s">
        <v>365</v>
      </c>
      <c r="B443" t="s">
        <v>1235</v>
      </c>
      <c r="C443" s="22">
        <v>2817</v>
      </c>
      <c r="D443" s="22">
        <v>1</v>
      </c>
      <c r="E443" s="22">
        <v>2018</v>
      </c>
      <c r="F443" s="97">
        <v>8253.51</v>
      </c>
      <c r="G443" s="97">
        <v>12</v>
      </c>
      <c r="H443" s="97">
        <v>1405677.62</v>
      </c>
      <c r="I443" s="97">
        <v>652.21699999999998</v>
      </c>
      <c r="J443" s="104">
        <f t="shared" si="7"/>
        <v>9.1309014317552464E-2</v>
      </c>
      <c r="K443" s="104">
        <v>0.14649999999999999</v>
      </c>
      <c r="L443" s="97">
        <v>1065.2760000000001</v>
      </c>
      <c r="M443" s="97">
        <v>1555308.7390000001</v>
      </c>
      <c r="N443" s="97">
        <v>14285927.953</v>
      </c>
      <c r="O443" t="s">
        <v>1234</v>
      </c>
      <c r="P443" t="s">
        <v>624</v>
      </c>
      <c r="Q443" t="s">
        <v>624</v>
      </c>
      <c r="R443" t="s">
        <v>1072</v>
      </c>
      <c r="S443" t="s">
        <v>482</v>
      </c>
      <c r="T443" t="s">
        <v>536</v>
      </c>
      <c r="V443" t="s">
        <v>560</v>
      </c>
      <c r="W443" t="s">
        <v>1236</v>
      </c>
      <c r="X443" t="s">
        <v>546</v>
      </c>
      <c r="Y443" t="s">
        <v>697</v>
      </c>
      <c r="Z443" s="22">
        <v>47.2819</v>
      </c>
      <c r="AA443" s="22">
        <v>-101.3194</v>
      </c>
    </row>
    <row r="444" spans="1:27" x14ac:dyDescent="0.25">
      <c r="A444" s="22" t="s">
        <v>365</v>
      </c>
      <c r="B444" t="s">
        <v>1235</v>
      </c>
      <c r="C444" s="22">
        <v>2817</v>
      </c>
      <c r="D444" s="22">
        <v>2</v>
      </c>
      <c r="E444" s="22">
        <v>2018</v>
      </c>
      <c r="F444" s="97">
        <v>6507.86</v>
      </c>
      <c r="G444" s="97">
        <v>12</v>
      </c>
      <c r="H444" s="97">
        <v>2364257.6</v>
      </c>
      <c r="I444" s="97">
        <v>1051.9760000000001</v>
      </c>
      <c r="J444" s="104">
        <f t="shared" si="7"/>
        <v>8.9206711496198535E-2</v>
      </c>
      <c r="K444" s="104">
        <v>0.3</v>
      </c>
      <c r="L444" s="97">
        <v>3598.922</v>
      </c>
      <c r="M444" s="97">
        <v>2567711.733</v>
      </c>
      <c r="N444" s="97">
        <v>23585131.261</v>
      </c>
      <c r="O444" t="s">
        <v>1234</v>
      </c>
      <c r="P444" t="s">
        <v>624</v>
      </c>
      <c r="Q444" t="s">
        <v>624</v>
      </c>
      <c r="R444" t="s">
        <v>1072</v>
      </c>
      <c r="S444" t="s">
        <v>1136</v>
      </c>
      <c r="T444" t="s">
        <v>536</v>
      </c>
      <c r="V444" t="s">
        <v>560</v>
      </c>
      <c r="W444" t="s">
        <v>1212</v>
      </c>
      <c r="X444" t="s">
        <v>546</v>
      </c>
      <c r="Y444" t="s">
        <v>697</v>
      </c>
      <c r="Z444" s="22">
        <v>47.2819</v>
      </c>
      <c r="AA444" s="22">
        <v>-101.3194</v>
      </c>
    </row>
    <row r="445" spans="1:27" x14ac:dyDescent="0.25">
      <c r="A445" s="22" t="s">
        <v>365</v>
      </c>
      <c r="B445" t="s">
        <v>1233</v>
      </c>
      <c r="C445" s="22">
        <v>57943</v>
      </c>
      <c r="D445" s="22" t="s">
        <v>1075</v>
      </c>
      <c r="E445" s="22">
        <v>2018</v>
      </c>
      <c r="F445" s="97">
        <v>2849.82</v>
      </c>
      <c r="G445" s="97">
        <v>12</v>
      </c>
      <c r="H445" s="97">
        <v>92487.33</v>
      </c>
      <c r="I445" s="97">
        <v>0.309</v>
      </c>
      <c r="J445" s="104">
        <f t="shared" si="7"/>
        <v>6.0088162343536805E-4</v>
      </c>
      <c r="K445" s="104">
        <v>2.2599999999999999E-2</v>
      </c>
      <c r="L445" s="97">
        <v>7.9009999999999998</v>
      </c>
      <c r="M445" s="97">
        <v>61119.832000000002</v>
      </c>
      <c r="N445" s="97">
        <v>1028488.767</v>
      </c>
      <c r="O445" t="s">
        <v>1231</v>
      </c>
      <c r="P445" t="s">
        <v>624</v>
      </c>
      <c r="Q445" t="s">
        <v>624</v>
      </c>
      <c r="R445" t="s">
        <v>1072</v>
      </c>
      <c r="S445" t="s">
        <v>510</v>
      </c>
      <c r="T445" t="s">
        <v>475</v>
      </c>
      <c r="W445" t="s">
        <v>499</v>
      </c>
      <c r="Z445" s="22">
        <v>47.796599999999998</v>
      </c>
      <c r="AA445" s="22">
        <v>-103.5783</v>
      </c>
    </row>
    <row r="446" spans="1:27" x14ac:dyDescent="0.25">
      <c r="A446" s="22" t="s">
        <v>365</v>
      </c>
      <c r="B446" t="s">
        <v>1233</v>
      </c>
      <c r="C446" s="22">
        <v>57943</v>
      </c>
      <c r="D446" s="22" t="s">
        <v>1074</v>
      </c>
      <c r="E446" s="22">
        <v>2018</v>
      </c>
      <c r="F446" s="97">
        <v>2991.84</v>
      </c>
      <c r="G446" s="97">
        <v>12</v>
      </c>
      <c r="H446" s="97">
        <v>105884.29</v>
      </c>
      <c r="I446" s="97">
        <v>0.34200000000000003</v>
      </c>
      <c r="J446" s="104">
        <f t="shared" si="7"/>
        <v>6.0001352398903417E-4</v>
      </c>
      <c r="K446" s="104">
        <v>2.07E-2</v>
      </c>
      <c r="L446" s="97">
        <v>8.0980000000000008</v>
      </c>
      <c r="M446" s="97">
        <v>67748.104000000007</v>
      </c>
      <c r="N446" s="97">
        <v>1139974.3049999999</v>
      </c>
      <c r="O446" t="s">
        <v>1231</v>
      </c>
      <c r="P446" t="s">
        <v>624</v>
      </c>
      <c r="Q446" t="s">
        <v>624</v>
      </c>
      <c r="R446" t="s">
        <v>1072</v>
      </c>
      <c r="S446" t="s">
        <v>510</v>
      </c>
      <c r="T446" t="s">
        <v>475</v>
      </c>
      <c r="W446" t="s">
        <v>499</v>
      </c>
      <c r="Z446" s="22">
        <v>47.796599999999998</v>
      </c>
      <c r="AA446" s="22">
        <v>-103.5783</v>
      </c>
    </row>
    <row r="447" spans="1:27" x14ac:dyDescent="0.25">
      <c r="A447" s="22" t="s">
        <v>365</v>
      </c>
      <c r="B447" t="s">
        <v>1233</v>
      </c>
      <c r="C447" s="22">
        <v>57943</v>
      </c>
      <c r="D447" s="22" t="s">
        <v>1102</v>
      </c>
      <c r="E447" s="22">
        <v>2018</v>
      </c>
      <c r="F447" s="97">
        <v>3251.22</v>
      </c>
      <c r="G447" s="97">
        <v>12</v>
      </c>
      <c r="H447" s="97">
        <v>113603.88</v>
      </c>
      <c r="I447" s="97">
        <v>0.374</v>
      </c>
      <c r="J447" s="104">
        <f t="shared" si="7"/>
        <v>5.9960059129660407E-4</v>
      </c>
      <c r="K447" s="104">
        <v>2.3199999999999998E-2</v>
      </c>
      <c r="L447" s="97">
        <v>9.484</v>
      </c>
      <c r="M447" s="97">
        <v>74138.31</v>
      </c>
      <c r="N447" s="97">
        <v>1247497.102</v>
      </c>
      <c r="O447" t="s">
        <v>1231</v>
      </c>
      <c r="P447" t="s">
        <v>624</v>
      </c>
      <c r="Q447" t="s">
        <v>624</v>
      </c>
      <c r="R447" t="s">
        <v>1072</v>
      </c>
      <c r="S447" t="s">
        <v>510</v>
      </c>
      <c r="T447" t="s">
        <v>475</v>
      </c>
      <c r="W447" t="s">
        <v>499</v>
      </c>
      <c r="Z447" s="22">
        <v>47.796599999999998</v>
      </c>
      <c r="AA447" s="22">
        <v>-103.5783</v>
      </c>
    </row>
    <row r="448" spans="1:27" x14ac:dyDescent="0.25">
      <c r="A448" s="22" t="s">
        <v>365</v>
      </c>
      <c r="B448" t="s">
        <v>1233</v>
      </c>
      <c r="C448" s="22">
        <v>57943</v>
      </c>
      <c r="D448" s="22" t="s">
        <v>1100</v>
      </c>
      <c r="E448" s="22">
        <v>2018</v>
      </c>
      <c r="F448" s="97">
        <v>4084.16</v>
      </c>
      <c r="G448" s="97">
        <v>12</v>
      </c>
      <c r="H448" s="97">
        <v>137609.25</v>
      </c>
      <c r="I448" s="97">
        <v>0.45100000000000001</v>
      </c>
      <c r="J448" s="104">
        <f t="shared" si="7"/>
        <v>5.9970547799113904E-4</v>
      </c>
      <c r="K448" s="104">
        <v>1.77E-2</v>
      </c>
      <c r="L448" s="97">
        <v>10.337999999999999</v>
      </c>
      <c r="M448" s="97">
        <v>89386.157000000007</v>
      </c>
      <c r="N448" s="97">
        <v>1504071.6370000001</v>
      </c>
      <c r="O448" t="s">
        <v>1231</v>
      </c>
      <c r="P448" t="s">
        <v>624</v>
      </c>
      <c r="Q448" t="s">
        <v>624</v>
      </c>
      <c r="R448" t="s">
        <v>1072</v>
      </c>
      <c r="S448" t="s">
        <v>510</v>
      </c>
      <c r="T448" t="s">
        <v>475</v>
      </c>
      <c r="W448" t="s">
        <v>499</v>
      </c>
      <c r="Z448" s="22">
        <v>47.796599999999998</v>
      </c>
      <c r="AA448" s="22">
        <v>-103.5783</v>
      </c>
    </row>
    <row r="449" spans="1:27" x14ac:dyDescent="0.25">
      <c r="A449" s="22" t="s">
        <v>365</v>
      </c>
      <c r="B449" t="s">
        <v>1233</v>
      </c>
      <c r="C449" s="22">
        <v>57943</v>
      </c>
      <c r="D449" s="22" t="s">
        <v>1232</v>
      </c>
      <c r="E449" s="22">
        <v>2018</v>
      </c>
      <c r="F449" s="97">
        <v>3805.38</v>
      </c>
      <c r="G449" s="97">
        <v>12</v>
      </c>
      <c r="H449" s="97">
        <v>127866.24000000001</v>
      </c>
      <c r="I449" s="97">
        <v>0.42499999999999999</v>
      </c>
      <c r="J449" s="104">
        <f t="shared" si="7"/>
        <v>5.9952038115593004E-4</v>
      </c>
      <c r="K449" s="104">
        <v>2.06E-2</v>
      </c>
      <c r="L449" s="97">
        <v>10.129</v>
      </c>
      <c r="M449" s="97">
        <v>84259.448000000004</v>
      </c>
      <c r="N449" s="97">
        <v>1417800.0060000001</v>
      </c>
      <c r="O449" t="s">
        <v>1231</v>
      </c>
      <c r="P449" t="s">
        <v>624</v>
      </c>
      <c r="Q449" t="s">
        <v>624</v>
      </c>
      <c r="R449" t="s">
        <v>1072</v>
      </c>
      <c r="S449" t="s">
        <v>510</v>
      </c>
      <c r="T449" t="s">
        <v>475</v>
      </c>
      <c r="W449" t="s">
        <v>499</v>
      </c>
      <c r="Z449" s="22">
        <v>47.796599999999998</v>
      </c>
      <c r="AA449" s="22">
        <v>-103.5783</v>
      </c>
    </row>
    <row r="450" spans="1:27" x14ac:dyDescent="0.25">
      <c r="A450" s="22" t="s">
        <v>365</v>
      </c>
      <c r="B450" t="s">
        <v>1229</v>
      </c>
      <c r="C450" s="22">
        <v>2823</v>
      </c>
      <c r="D450" s="22" t="s">
        <v>586</v>
      </c>
      <c r="E450" s="22">
        <v>2018</v>
      </c>
      <c r="F450" s="97">
        <v>6763.4</v>
      </c>
      <c r="G450" s="97">
        <v>12</v>
      </c>
      <c r="H450" s="97">
        <v>1642322.62</v>
      </c>
      <c r="I450" s="97">
        <v>517.96</v>
      </c>
      <c r="J450" s="104">
        <f t="shared" si="7"/>
        <v>5.9352546884517764E-2</v>
      </c>
      <c r="K450" s="104">
        <v>0.33389999999999997</v>
      </c>
      <c r="L450" s="97">
        <v>2923.9639999999999</v>
      </c>
      <c r="M450" s="97">
        <v>1900181.716</v>
      </c>
      <c r="N450" s="97">
        <v>17453673.925999999</v>
      </c>
      <c r="O450" t="s">
        <v>1228</v>
      </c>
      <c r="P450" t="s">
        <v>1226</v>
      </c>
      <c r="Q450" t="s">
        <v>1226</v>
      </c>
      <c r="R450" t="s">
        <v>1072</v>
      </c>
      <c r="S450" t="s">
        <v>1136</v>
      </c>
      <c r="T450" t="s">
        <v>536</v>
      </c>
      <c r="V450" t="s">
        <v>1230</v>
      </c>
      <c r="W450" t="s">
        <v>1212</v>
      </c>
      <c r="X450" t="s">
        <v>546</v>
      </c>
      <c r="Z450" s="22">
        <v>47.066400000000002</v>
      </c>
      <c r="AA450" s="22">
        <v>-101.2139</v>
      </c>
    </row>
    <row r="451" spans="1:27" x14ac:dyDescent="0.25">
      <c r="A451" s="22" t="s">
        <v>365</v>
      </c>
      <c r="B451" t="s">
        <v>1229</v>
      </c>
      <c r="C451" s="22">
        <v>2823</v>
      </c>
      <c r="D451" s="22" t="s">
        <v>1222</v>
      </c>
      <c r="E451" s="22">
        <v>2018</v>
      </c>
      <c r="F451" s="97">
        <v>8295.7099999999991</v>
      </c>
      <c r="G451" s="97">
        <v>12</v>
      </c>
      <c r="H451" s="97">
        <v>3764666.85</v>
      </c>
      <c r="I451" s="97">
        <v>2258.0920000000001</v>
      </c>
      <c r="J451" s="104">
        <f t="shared" si="7"/>
        <v>0.1188775366107927</v>
      </c>
      <c r="K451" s="104">
        <v>0.33439999999999998</v>
      </c>
      <c r="L451" s="97">
        <v>6350.8760000000002</v>
      </c>
      <c r="M451" s="97">
        <v>4135997.71</v>
      </c>
      <c r="N451" s="97">
        <v>37990221.943999998</v>
      </c>
      <c r="O451" t="s">
        <v>1228</v>
      </c>
      <c r="P451" t="s">
        <v>1227</v>
      </c>
      <c r="Q451" t="s">
        <v>1226</v>
      </c>
      <c r="R451" t="s">
        <v>1072</v>
      </c>
      <c r="S451" t="s">
        <v>1136</v>
      </c>
      <c r="T451" t="s">
        <v>536</v>
      </c>
      <c r="V451" t="s">
        <v>1225</v>
      </c>
      <c r="W451" t="s">
        <v>1212</v>
      </c>
      <c r="X451" t="s">
        <v>546</v>
      </c>
      <c r="Z451" s="22">
        <v>47.066400000000002</v>
      </c>
      <c r="AA451" s="22">
        <v>-101.2139</v>
      </c>
    </row>
    <row r="452" spans="1:27" x14ac:dyDescent="0.25">
      <c r="A452" s="22" t="s">
        <v>365</v>
      </c>
      <c r="B452" t="s">
        <v>1224</v>
      </c>
      <c r="C452" s="22">
        <v>57881</v>
      </c>
      <c r="D452" s="22" t="s">
        <v>1075</v>
      </c>
      <c r="E452" s="22">
        <v>2018</v>
      </c>
      <c r="F452" s="97">
        <v>2016.07</v>
      </c>
      <c r="G452" s="97">
        <v>12</v>
      </c>
      <c r="H452" s="97">
        <v>56951.35</v>
      </c>
      <c r="I452" s="97">
        <v>0.184</v>
      </c>
      <c r="J452" s="104">
        <f t="shared" si="7"/>
        <v>6.0120279146363195E-4</v>
      </c>
      <c r="K452" s="104">
        <v>3.0300000000000001E-2</v>
      </c>
      <c r="L452" s="97">
        <v>6.149</v>
      </c>
      <c r="M452" s="97">
        <v>36376.336000000003</v>
      </c>
      <c r="N452" s="97">
        <v>612106.27300000004</v>
      </c>
      <c r="O452" t="s">
        <v>1223</v>
      </c>
      <c r="P452" t="s">
        <v>624</v>
      </c>
      <c r="Q452" t="s">
        <v>624</v>
      </c>
      <c r="R452" t="s">
        <v>1072</v>
      </c>
      <c r="S452" t="s">
        <v>510</v>
      </c>
      <c r="T452" t="s">
        <v>475</v>
      </c>
      <c r="W452" t="s">
        <v>1098</v>
      </c>
      <c r="Z452" s="22">
        <v>48.232500000000002</v>
      </c>
      <c r="AA452" s="22">
        <v>-103.9528</v>
      </c>
    </row>
    <row r="453" spans="1:27" x14ac:dyDescent="0.25">
      <c r="A453" s="22" t="s">
        <v>365</v>
      </c>
      <c r="B453" t="s">
        <v>1224</v>
      </c>
      <c r="C453" s="22">
        <v>57881</v>
      </c>
      <c r="D453" s="22" t="s">
        <v>1074</v>
      </c>
      <c r="E453" s="22">
        <v>2018</v>
      </c>
      <c r="F453" s="97">
        <v>1769.21</v>
      </c>
      <c r="G453" s="97">
        <v>12</v>
      </c>
      <c r="H453" s="97">
        <v>49425.98</v>
      </c>
      <c r="I453" s="97">
        <v>0.16</v>
      </c>
      <c r="J453" s="104">
        <f t="shared" si="7"/>
        <v>5.9873953652141273E-4</v>
      </c>
      <c r="K453" s="104">
        <v>2.6700000000000002E-2</v>
      </c>
      <c r="L453" s="97">
        <v>4.8550000000000004</v>
      </c>
      <c r="M453" s="97">
        <v>31762.966</v>
      </c>
      <c r="N453" s="97">
        <v>534456.10400000005</v>
      </c>
      <c r="O453" t="s">
        <v>1223</v>
      </c>
      <c r="P453" t="s">
        <v>624</v>
      </c>
      <c r="Q453" t="s">
        <v>624</v>
      </c>
      <c r="R453" t="s">
        <v>1072</v>
      </c>
      <c r="S453" t="s">
        <v>510</v>
      </c>
      <c r="T453" t="s">
        <v>475</v>
      </c>
      <c r="W453" t="s">
        <v>1098</v>
      </c>
      <c r="Z453" s="22">
        <v>48.232500000000002</v>
      </c>
      <c r="AA453" s="22">
        <v>-103.9528</v>
      </c>
    </row>
    <row r="454" spans="1:27" x14ac:dyDescent="0.25">
      <c r="A454" s="22" t="s">
        <v>365</v>
      </c>
      <c r="B454" t="s">
        <v>1224</v>
      </c>
      <c r="C454" s="22">
        <v>57881</v>
      </c>
      <c r="D454" s="22" t="s">
        <v>1102</v>
      </c>
      <c r="E454" s="22">
        <v>2018</v>
      </c>
      <c r="F454" s="97">
        <v>2647.7</v>
      </c>
      <c r="G454" s="97">
        <v>12</v>
      </c>
      <c r="H454" s="97">
        <v>79797.210000000006</v>
      </c>
      <c r="I454" s="97">
        <v>0.25</v>
      </c>
      <c r="J454" s="104">
        <f t="shared" si="7"/>
        <v>5.9936269093786366E-4</v>
      </c>
      <c r="K454" s="104">
        <v>2.9100000000000001E-2</v>
      </c>
      <c r="L454" s="97">
        <v>7.3659999999999997</v>
      </c>
      <c r="M454" s="97">
        <v>49576.525000000001</v>
      </c>
      <c r="N454" s="97">
        <v>834219.42599999998</v>
      </c>
      <c r="O454" t="s">
        <v>1223</v>
      </c>
      <c r="P454" t="s">
        <v>624</v>
      </c>
      <c r="Q454" t="s">
        <v>624</v>
      </c>
      <c r="R454" t="s">
        <v>1072</v>
      </c>
      <c r="S454" t="s">
        <v>510</v>
      </c>
      <c r="T454" t="s">
        <v>475</v>
      </c>
      <c r="W454" t="s">
        <v>1098</v>
      </c>
      <c r="Z454" s="22">
        <v>48.232500000000002</v>
      </c>
      <c r="AA454" s="22">
        <v>-103.9528</v>
      </c>
    </row>
    <row r="455" spans="1:27" x14ac:dyDescent="0.25">
      <c r="A455" s="22" t="s">
        <v>365</v>
      </c>
      <c r="B455" t="s">
        <v>1220</v>
      </c>
      <c r="C455" s="22">
        <v>2790</v>
      </c>
      <c r="D455" s="22" t="s">
        <v>1222</v>
      </c>
      <c r="E455" s="22">
        <v>2018</v>
      </c>
      <c r="F455" s="97">
        <v>7934.43</v>
      </c>
      <c r="G455" s="97">
        <v>12</v>
      </c>
      <c r="H455" s="97">
        <v>480679.47</v>
      </c>
      <c r="I455" s="97">
        <v>1228.1559999999999</v>
      </c>
      <c r="J455" s="104">
        <f t="shared" si="7"/>
        <v>0.46447964292251748</v>
      </c>
      <c r="K455" s="104">
        <v>0.3599</v>
      </c>
      <c r="L455" s="97">
        <v>949.94899999999996</v>
      </c>
      <c r="M455" s="97">
        <v>575739.10900000005</v>
      </c>
      <c r="N455" s="97">
        <v>5288309.267</v>
      </c>
      <c r="O455" t="s">
        <v>1218</v>
      </c>
      <c r="P455" t="s">
        <v>584</v>
      </c>
      <c r="Q455" t="s">
        <v>584</v>
      </c>
      <c r="R455" t="s">
        <v>1072</v>
      </c>
      <c r="S455" t="s">
        <v>1221</v>
      </c>
      <c r="T455" t="s">
        <v>536</v>
      </c>
      <c r="V455" t="s">
        <v>765</v>
      </c>
      <c r="X455" t="s">
        <v>546</v>
      </c>
      <c r="Z455" s="22">
        <v>46.866900000000001</v>
      </c>
      <c r="AA455" s="22">
        <v>-100.8839</v>
      </c>
    </row>
    <row r="456" spans="1:27" x14ac:dyDescent="0.25">
      <c r="A456" s="22" t="s">
        <v>365</v>
      </c>
      <c r="B456" t="s">
        <v>1220</v>
      </c>
      <c r="C456" s="22">
        <v>2790</v>
      </c>
      <c r="D456" s="22" t="s">
        <v>1219</v>
      </c>
      <c r="E456" s="22">
        <v>2018</v>
      </c>
      <c r="F456" s="97">
        <v>168.79</v>
      </c>
      <c r="G456" s="97">
        <v>12</v>
      </c>
      <c r="H456" s="97">
        <v>4090.06</v>
      </c>
      <c r="I456" s="97">
        <v>2.3E-2</v>
      </c>
      <c r="J456" s="104">
        <f t="shared" si="7"/>
        <v>6.0295843654135754E-4</v>
      </c>
      <c r="K456" s="104">
        <v>0.1542</v>
      </c>
      <c r="L456" s="97">
        <v>5.1079999999999997</v>
      </c>
      <c r="M456" s="97">
        <v>4534.04</v>
      </c>
      <c r="N456" s="97">
        <v>76290.498999999996</v>
      </c>
      <c r="O456" t="s">
        <v>1218</v>
      </c>
      <c r="P456" t="s">
        <v>584</v>
      </c>
      <c r="Q456" t="s">
        <v>584</v>
      </c>
      <c r="R456" t="s">
        <v>1072</v>
      </c>
      <c r="S456" t="s">
        <v>510</v>
      </c>
      <c r="T456" t="s">
        <v>475</v>
      </c>
      <c r="W456" t="s">
        <v>508</v>
      </c>
      <c r="Z456" s="22">
        <v>46.866900000000001</v>
      </c>
      <c r="AA456" s="22">
        <v>-100.8839</v>
      </c>
    </row>
    <row r="457" spans="1:27" x14ac:dyDescent="0.25">
      <c r="A457" s="22" t="s">
        <v>365</v>
      </c>
      <c r="B457" t="s">
        <v>1217</v>
      </c>
      <c r="C457" s="22">
        <v>56786</v>
      </c>
      <c r="D457" s="22">
        <v>1</v>
      </c>
      <c r="E457" s="22">
        <v>2018</v>
      </c>
      <c r="F457" s="97">
        <v>8173.52</v>
      </c>
      <c r="G457" s="97">
        <v>12</v>
      </c>
      <c r="I457" s="97">
        <v>41.317</v>
      </c>
      <c r="J457" s="104">
        <f t="shared" si="7"/>
        <v>1.5826514068235452E-2</v>
      </c>
      <c r="K457" s="104">
        <v>0.1018</v>
      </c>
      <c r="L457" s="97">
        <v>261.69799999999998</v>
      </c>
      <c r="M457" s="97">
        <v>538577.21400000004</v>
      </c>
      <c r="N457" s="97">
        <v>5221238.2110000001</v>
      </c>
      <c r="O457" t="s">
        <v>1216</v>
      </c>
      <c r="P457" t="s">
        <v>1215</v>
      </c>
      <c r="Q457" t="s">
        <v>1215</v>
      </c>
      <c r="R457" t="s">
        <v>1072</v>
      </c>
      <c r="S457" t="s">
        <v>766</v>
      </c>
      <c r="T457" t="s">
        <v>536</v>
      </c>
      <c r="U457" t="s">
        <v>1214</v>
      </c>
      <c r="V457" t="s">
        <v>1213</v>
      </c>
      <c r="W457" t="s">
        <v>1212</v>
      </c>
      <c r="X457" t="s">
        <v>534</v>
      </c>
      <c r="Y457" t="s">
        <v>599</v>
      </c>
      <c r="Z457" s="22">
        <v>46.924999999999997</v>
      </c>
      <c r="AA457" s="22">
        <v>-98.5</v>
      </c>
    </row>
    <row r="458" spans="1:27" x14ac:dyDescent="0.25">
      <c r="A458" s="22" t="s">
        <v>46</v>
      </c>
      <c r="B458" t="s">
        <v>1061</v>
      </c>
      <c r="C458" s="22">
        <v>55210</v>
      </c>
      <c r="D458" s="22">
        <v>1</v>
      </c>
      <c r="E458" s="22">
        <v>2018</v>
      </c>
      <c r="F458" s="97">
        <v>4903.3599999999997</v>
      </c>
      <c r="G458" s="97">
        <v>12</v>
      </c>
      <c r="H458" s="97">
        <v>866685.46</v>
      </c>
      <c r="I458" s="97">
        <v>1.915</v>
      </c>
      <c r="J458" s="104">
        <f t="shared" si="7"/>
        <v>5.9994839052838404E-4</v>
      </c>
      <c r="K458" s="104">
        <v>2.18E-2</v>
      </c>
      <c r="L458" s="97">
        <v>48.209000000000003</v>
      </c>
      <c r="M458" s="97">
        <v>379389.076</v>
      </c>
      <c r="N458" s="97">
        <v>6383882.4479999999</v>
      </c>
      <c r="O458" t="s">
        <v>175</v>
      </c>
      <c r="P458" t="s">
        <v>753</v>
      </c>
      <c r="Q458" t="s">
        <v>753</v>
      </c>
      <c r="R458" t="s">
        <v>1072</v>
      </c>
      <c r="S458" t="s">
        <v>476</v>
      </c>
      <c r="T458" t="s">
        <v>475</v>
      </c>
      <c r="U458" t="s">
        <v>486</v>
      </c>
      <c r="W458" t="s">
        <v>1211</v>
      </c>
      <c r="Z458" s="22">
        <v>32.113399999999999</v>
      </c>
      <c r="AA458" s="22">
        <v>-106.848</v>
      </c>
    </row>
    <row r="459" spans="1:27" x14ac:dyDescent="0.25">
      <c r="A459" s="22" t="s">
        <v>46</v>
      </c>
      <c r="B459" t="s">
        <v>453</v>
      </c>
      <c r="C459" s="22">
        <v>55977</v>
      </c>
      <c r="D459" s="22" t="s">
        <v>1151</v>
      </c>
      <c r="E459" s="22">
        <v>2018</v>
      </c>
      <c r="F459" s="97">
        <v>7137.82</v>
      </c>
      <c r="G459" s="97">
        <v>12</v>
      </c>
      <c r="H459" s="97">
        <v>367408.17</v>
      </c>
      <c r="I459" s="97">
        <v>0.92600000000000005</v>
      </c>
      <c r="J459" s="104">
        <f t="shared" si="7"/>
        <v>6.0033247748115756E-4</v>
      </c>
      <c r="K459" s="104">
        <v>4.3200000000000002E-2</v>
      </c>
      <c r="L459" s="97">
        <v>66.346999999999994</v>
      </c>
      <c r="M459" s="97">
        <v>183333.291</v>
      </c>
      <c r="N459" s="97">
        <v>3084957.202</v>
      </c>
      <c r="O459" t="s">
        <v>400</v>
      </c>
      <c r="P459" t="s">
        <v>1210</v>
      </c>
      <c r="Q459" t="s">
        <v>1210</v>
      </c>
      <c r="R459" t="s">
        <v>1072</v>
      </c>
      <c r="S459" t="s">
        <v>476</v>
      </c>
      <c r="T459" t="s">
        <v>475</v>
      </c>
      <c r="W459" t="s">
        <v>499</v>
      </c>
      <c r="Z459" s="22">
        <v>36.7164</v>
      </c>
      <c r="AA459" s="22">
        <v>-108.2153</v>
      </c>
    </row>
    <row r="460" spans="1:27" x14ac:dyDescent="0.25">
      <c r="A460" s="22" t="s">
        <v>46</v>
      </c>
      <c r="B460" t="s">
        <v>158</v>
      </c>
      <c r="C460" s="22">
        <v>2454</v>
      </c>
      <c r="D460" s="22" t="s">
        <v>498</v>
      </c>
      <c r="E460" s="22">
        <v>2018</v>
      </c>
      <c r="F460" s="97">
        <v>6372.96</v>
      </c>
      <c r="G460" s="97">
        <v>12</v>
      </c>
      <c r="H460" s="97">
        <v>280447.01</v>
      </c>
      <c r="I460" s="97">
        <v>0.89300000000000002</v>
      </c>
      <c r="J460" s="104">
        <f t="shared" si="7"/>
        <v>5.8972566695663221E-4</v>
      </c>
      <c r="K460" s="104">
        <v>0.1479</v>
      </c>
      <c r="L460" s="97">
        <v>240.26300000000001</v>
      </c>
      <c r="M460" s="97">
        <v>179979.345</v>
      </c>
      <c r="N460" s="97">
        <v>3028526.8220000002</v>
      </c>
      <c r="O460" t="s">
        <v>157</v>
      </c>
      <c r="P460" t="s">
        <v>494</v>
      </c>
      <c r="Q460" t="s">
        <v>494</v>
      </c>
      <c r="R460" t="s">
        <v>1072</v>
      </c>
      <c r="S460" t="s">
        <v>491</v>
      </c>
      <c r="T460" t="s">
        <v>475</v>
      </c>
      <c r="W460" t="s">
        <v>490</v>
      </c>
      <c r="Z460" s="22">
        <v>32.713099999999997</v>
      </c>
      <c r="AA460" s="22">
        <v>-103.3533</v>
      </c>
    </row>
    <row r="461" spans="1:27" x14ac:dyDescent="0.25">
      <c r="A461" s="22" t="s">
        <v>46</v>
      </c>
      <c r="B461" t="s">
        <v>158</v>
      </c>
      <c r="C461" s="22">
        <v>2454</v>
      </c>
      <c r="D461" s="22" t="s">
        <v>497</v>
      </c>
      <c r="E461" s="22">
        <v>2018</v>
      </c>
      <c r="F461" s="97">
        <v>4886.6400000000003</v>
      </c>
      <c r="G461" s="97">
        <v>12</v>
      </c>
      <c r="H461" s="97">
        <v>547416.55000000005</v>
      </c>
      <c r="I461" s="97">
        <v>1.6160000000000001</v>
      </c>
      <c r="J461" s="104">
        <f t="shared" si="7"/>
        <v>5.9771847190112442E-4</v>
      </c>
      <c r="K461" s="104">
        <v>0.12659999999999999</v>
      </c>
      <c r="L461" s="97">
        <v>396.75099999999998</v>
      </c>
      <c r="M461" s="97">
        <v>321342.80699999997</v>
      </c>
      <c r="N461" s="97">
        <v>5407227.9040000001</v>
      </c>
      <c r="O461" t="s">
        <v>157</v>
      </c>
      <c r="P461" t="s">
        <v>494</v>
      </c>
      <c r="Q461" t="s">
        <v>494</v>
      </c>
      <c r="R461" t="s">
        <v>1072</v>
      </c>
      <c r="S461" t="s">
        <v>491</v>
      </c>
      <c r="T461" t="s">
        <v>475</v>
      </c>
      <c r="U461" t="s">
        <v>496</v>
      </c>
      <c r="W461" t="s">
        <v>490</v>
      </c>
      <c r="Z461" s="22">
        <v>32.713099999999997</v>
      </c>
      <c r="AA461" s="22">
        <v>-103.3533</v>
      </c>
    </row>
    <row r="462" spans="1:27" x14ac:dyDescent="0.25">
      <c r="A462" s="22" t="s">
        <v>46</v>
      </c>
      <c r="B462" t="s">
        <v>158</v>
      </c>
      <c r="C462" s="22">
        <v>2454</v>
      </c>
      <c r="D462" s="22" t="s">
        <v>1209</v>
      </c>
      <c r="E462" s="22">
        <v>2018</v>
      </c>
      <c r="F462" s="97">
        <v>2167.7800000000002</v>
      </c>
      <c r="G462" s="97">
        <v>12</v>
      </c>
      <c r="H462" s="97">
        <v>197885.81</v>
      </c>
      <c r="I462" s="97">
        <v>0.64400000000000002</v>
      </c>
      <c r="J462" s="104">
        <f t="shared" si="7"/>
        <v>5.8126425398553872E-4</v>
      </c>
      <c r="K462" s="104">
        <v>6.7199999999999996E-2</v>
      </c>
      <c r="L462" s="97">
        <v>74.418999999999997</v>
      </c>
      <c r="M462" s="97">
        <v>131684.34</v>
      </c>
      <c r="N462" s="97">
        <v>2215859.639</v>
      </c>
      <c r="O462" t="s">
        <v>157</v>
      </c>
      <c r="P462" t="s">
        <v>494</v>
      </c>
      <c r="Q462" t="s">
        <v>494</v>
      </c>
      <c r="R462" t="s">
        <v>1072</v>
      </c>
      <c r="S462" t="s">
        <v>510</v>
      </c>
      <c r="T462" t="s">
        <v>475</v>
      </c>
      <c r="W462" t="s">
        <v>508</v>
      </c>
      <c r="Z462" s="22">
        <v>32.713099999999997</v>
      </c>
      <c r="AA462" s="22">
        <v>-103.3533</v>
      </c>
    </row>
    <row r="463" spans="1:27" x14ac:dyDescent="0.25">
      <c r="A463" s="22" t="s">
        <v>46</v>
      </c>
      <c r="B463" t="s">
        <v>158</v>
      </c>
      <c r="C463" s="22">
        <v>2454</v>
      </c>
      <c r="D463" s="22" t="s">
        <v>1208</v>
      </c>
      <c r="E463" s="22">
        <v>2018</v>
      </c>
      <c r="F463" s="97">
        <v>4216.59</v>
      </c>
      <c r="G463" s="97">
        <v>12</v>
      </c>
      <c r="H463" s="97">
        <v>375055.98</v>
      </c>
      <c r="I463" s="97">
        <v>1.2569999999999999</v>
      </c>
      <c r="J463" s="104">
        <f t="shared" si="7"/>
        <v>5.7980374192235248E-4</v>
      </c>
      <c r="K463" s="104">
        <v>5.5100000000000003E-2</v>
      </c>
      <c r="L463" s="97">
        <v>119.092</v>
      </c>
      <c r="M463" s="97">
        <v>257677.85500000001</v>
      </c>
      <c r="N463" s="97">
        <v>4335949.9400000004</v>
      </c>
      <c r="O463" t="s">
        <v>157</v>
      </c>
      <c r="P463" t="s">
        <v>494</v>
      </c>
      <c r="Q463" t="s">
        <v>494</v>
      </c>
      <c r="R463" t="s">
        <v>1072</v>
      </c>
      <c r="S463" t="s">
        <v>510</v>
      </c>
      <c r="T463" t="s">
        <v>475</v>
      </c>
      <c r="W463" t="s">
        <v>508</v>
      </c>
      <c r="Z463" s="22">
        <v>32.713099999999997</v>
      </c>
      <c r="AA463" s="22">
        <v>-103.3533</v>
      </c>
    </row>
    <row r="464" spans="1:27" x14ac:dyDescent="0.25">
      <c r="A464" s="22" t="s">
        <v>46</v>
      </c>
      <c r="B464" t="s">
        <v>45</v>
      </c>
      <c r="C464" s="22">
        <v>87</v>
      </c>
      <c r="D464" s="22">
        <v>1</v>
      </c>
      <c r="E464" s="22">
        <v>2018</v>
      </c>
      <c r="F464" s="97">
        <v>8372.4</v>
      </c>
      <c r="G464" s="97">
        <v>12</v>
      </c>
      <c r="H464" s="97">
        <v>1387314.69</v>
      </c>
      <c r="I464" s="97">
        <v>880.18499999999995</v>
      </c>
      <c r="J464" s="104">
        <f t="shared" si="7"/>
        <v>0.12568600007262054</v>
      </c>
      <c r="K464" s="104">
        <v>0.34520000000000001</v>
      </c>
      <c r="L464" s="97">
        <v>2442.0129999999999</v>
      </c>
      <c r="M464" s="97">
        <v>1468953.554</v>
      </c>
      <c r="N464" s="97">
        <v>14006094.545</v>
      </c>
      <c r="O464" t="s">
        <v>44</v>
      </c>
      <c r="P464" t="s">
        <v>579</v>
      </c>
      <c r="Q464" t="s">
        <v>579</v>
      </c>
      <c r="R464" t="s">
        <v>1072</v>
      </c>
      <c r="S464" t="s">
        <v>491</v>
      </c>
      <c r="T464" t="s">
        <v>536</v>
      </c>
      <c r="U464" t="s">
        <v>576</v>
      </c>
      <c r="V464" t="s">
        <v>570</v>
      </c>
      <c r="W464" t="s">
        <v>474</v>
      </c>
      <c r="X464" t="s">
        <v>534</v>
      </c>
      <c r="Z464" s="22">
        <v>35.415900000000001</v>
      </c>
      <c r="AA464" s="22">
        <v>-108.08199999999999</v>
      </c>
    </row>
    <row r="465" spans="1:27" x14ac:dyDescent="0.25">
      <c r="A465" s="22" t="s">
        <v>46</v>
      </c>
      <c r="B465" t="s">
        <v>401</v>
      </c>
      <c r="C465" s="22">
        <v>2442</v>
      </c>
      <c r="D465" s="22">
        <v>4</v>
      </c>
      <c r="E465" s="22">
        <v>2018</v>
      </c>
      <c r="F465" s="97">
        <v>5034.3599999999997</v>
      </c>
      <c r="G465" s="97">
        <v>12</v>
      </c>
      <c r="H465" s="97">
        <v>3457964.88</v>
      </c>
      <c r="I465" s="97">
        <v>833.37099999999998</v>
      </c>
      <c r="J465" s="104">
        <f t="shared" si="7"/>
        <v>4.9235386095899281E-2</v>
      </c>
      <c r="K465" s="104">
        <v>0.1716</v>
      </c>
      <c r="L465" s="97">
        <v>2666.9520000000002</v>
      </c>
      <c r="M465" s="97">
        <v>3473196.3670000001</v>
      </c>
      <c r="N465" s="97">
        <v>33852522.182999998</v>
      </c>
      <c r="O465" t="s">
        <v>400</v>
      </c>
      <c r="P465" t="s">
        <v>666</v>
      </c>
      <c r="Q465" t="s">
        <v>665</v>
      </c>
      <c r="R465" t="s">
        <v>1072</v>
      </c>
      <c r="S465" t="s">
        <v>662</v>
      </c>
      <c r="T465" t="s">
        <v>536</v>
      </c>
      <c r="V465" t="s">
        <v>560</v>
      </c>
      <c r="W465" t="s">
        <v>661</v>
      </c>
      <c r="X465" t="s">
        <v>534</v>
      </c>
      <c r="Z465" s="22">
        <v>36.69</v>
      </c>
      <c r="AA465" s="22">
        <v>-108.48139999999999</v>
      </c>
    </row>
    <row r="466" spans="1:27" x14ac:dyDescent="0.25">
      <c r="A466" s="22" t="s">
        <v>46</v>
      </c>
      <c r="B466" t="s">
        <v>401</v>
      </c>
      <c r="C466" s="22">
        <v>2442</v>
      </c>
      <c r="D466" s="22">
        <v>5</v>
      </c>
      <c r="E466" s="22">
        <v>2018</v>
      </c>
      <c r="F466" s="97">
        <v>6909.05</v>
      </c>
      <c r="G466" s="97">
        <v>12</v>
      </c>
      <c r="H466" s="97">
        <v>4667529.21</v>
      </c>
      <c r="I466" s="97">
        <v>679.37599999999998</v>
      </c>
      <c r="J466" s="104">
        <f t="shared" si="7"/>
        <v>2.8100876835784688E-2</v>
      </c>
      <c r="K466" s="104">
        <v>0.10349999999999999</v>
      </c>
      <c r="L466" s="97">
        <v>2097.558</v>
      </c>
      <c r="M466" s="97">
        <v>4960987.7429999998</v>
      </c>
      <c r="N466" s="97">
        <v>48352654.898999996</v>
      </c>
      <c r="O466" t="s">
        <v>400</v>
      </c>
      <c r="P466" t="s">
        <v>666</v>
      </c>
      <c r="Q466" t="s">
        <v>665</v>
      </c>
      <c r="R466" t="s">
        <v>1072</v>
      </c>
      <c r="S466" t="s">
        <v>662</v>
      </c>
      <c r="T466" t="s">
        <v>536</v>
      </c>
      <c r="V466" t="s">
        <v>560</v>
      </c>
      <c r="W466" t="s">
        <v>661</v>
      </c>
      <c r="X466" t="s">
        <v>534</v>
      </c>
      <c r="Z466" s="22">
        <v>36.69</v>
      </c>
      <c r="AA466" s="22">
        <v>-108.48139999999999</v>
      </c>
    </row>
    <row r="467" spans="1:27" x14ac:dyDescent="0.25">
      <c r="A467" s="22" t="s">
        <v>46</v>
      </c>
      <c r="B467" t="s">
        <v>963</v>
      </c>
      <c r="C467" s="22">
        <v>56458</v>
      </c>
      <c r="D467" s="22" t="s">
        <v>1207</v>
      </c>
      <c r="E467" s="22">
        <v>2018</v>
      </c>
      <c r="F467" s="97">
        <v>8310.64</v>
      </c>
      <c r="G467" s="97">
        <v>12</v>
      </c>
      <c r="H467" s="97">
        <v>2121395.61</v>
      </c>
      <c r="I467" s="97">
        <v>2.238</v>
      </c>
      <c r="J467" s="104">
        <f t="shared" si="7"/>
        <v>2.7745655854945336E-4</v>
      </c>
      <c r="K467" s="104">
        <v>6.7000000000000002E-3</v>
      </c>
      <c r="L467" s="97">
        <v>50.676000000000002</v>
      </c>
      <c r="M467" s="97">
        <v>958717.59699999995</v>
      </c>
      <c r="N467" s="97">
        <v>16132255.165999999</v>
      </c>
      <c r="O467" t="s">
        <v>157</v>
      </c>
      <c r="P467" t="s">
        <v>1205</v>
      </c>
      <c r="Q467" t="s">
        <v>1204</v>
      </c>
      <c r="R467" t="s">
        <v>1072</v>
      </c>
      <c r="S467" t="s">
        <v>476</v>
      </c>
      <c r="T467" t="s">
        <v>475</v>
      </c>
      <c r="W467" t="s">
        <v>499</v>
      </c>
      <c r="Z467" s="22">
        <v>32.728200000000001</v>
      </c>
      <c r="AA467" s="22">
        <v>-103.3095</v>
      </c>
    </row>
    <row r="468" spans="1:27" x14ac:dyDescent="0.25">
      <c r="A468" s="22" t="s">
        <v>46</v>
      </c>
      <c r="B468" t="s">
        <v>963</v>
      </c>
      <c r="C468" s="22">
        <v>56458</v>
      </c>
      <c r="D468" s="22" t="s">
        <v>1206</v>
      </c>
      <c r="E468" s="22">
        <v>2018</v>
      </c>
      <c r="F468" s="97">
        <v>8245.65</v>
      </c>
      <c r="G468" s="97">
        <v>12</v>
      </c>
      <c r="H468" s="97">
        <v>2100197.59</v>
      </c>
      <c r="I468" s="97">
        <v>2.1560000000000001</v>
      </c>
      <c r="J468" s="104">
        <f t="shared" si="7"/>
        <v>2.7752111133246655E-4</v>
      </c>
      <c r="K468" s="104">
        <v>6.8999999999999999E-3</v>
      </c>
      <c r="L468" s="97">
        <v>50.1</v>
      </c>
      <c r="M468" s="97">
        <v>923376.42</v>
      </c>
      <c r="N468" s="97">
        <v>15537556.689999999</v>
      </c>
      <c r="O468" t="s">
        <v>157</v>
      </c>
      <c r="P468" t="s">
        <v>1205</v>
      </c>
      <c r="Q468" t="s">
        <v>1204</v>
      </c>
      <c r="R468" t="s">
        <v>1072</v>
      </c>
      <c r="S468" t="s">
        <v>476</v>
      </c>
      <c r="T468" t="s">
        <v>475</v>
      </c>
      <c r="W468" t="s">
        <v>499</v>
      </c>
      <c r="Z468" s="22">
        <v>32.728200000000001</v>
      </c>
      <c r="AA468" s="22">
        <v>-103.3095</v>
      </c>
    </row>
    <row r="469" spans="1:27" x14ac:dyDescent="0.25">
      <c r="A469" s="22" t="s">
        <v>46</v>
      </c>
      <c r="B469" t="s">
        <v>950</v>
      </c>
      <c r="C469" s="22">
        <v>58284</v>
      </c>
      <c r="D469" s="22">
        <v>1</v>
      </c>
      <c r="E469" s="22">
        <v>2018</v>
      </c>
      <c r="F469" s="97">
        <v>479.28</v>
      </c>
      <c r="G469" s="97">
        <v>12</v>
      </c>
      <c r="H469" s="97">
        <v>13166.56</v>
      </c>
      <c r="I469" s="97">
        <v>0.04</v>
      </c>
      <c r="J469" s="104">
        <f t="shared" si="7"/>
        <v>5.9579674334521101E-4</v>
      </c>
      <c r="K469" s="104">
        <v>2.1499999999999998E-2</v>
      </c>
      <c r="L469" s="97">
        <v>0.93</v>
      </c>
      <c r="M469" s="97">
        <v>7979.6270000000004</v>
      </c>
      <c r="N469" s="97">
        <v>134273.98000000001</v>
      </c>
      <c r="O469" t="s">
        <v>850</v>
      </c>
      <c r="P469" t="s">
        <v>753</v>
      </c>
      <c r="Q469" t="s">
        <v>753</v>
      </c>
      <c r="R469" t="s">
        <v>1072</v>
      </c>
      <c r="S469" t="s">
        <v>510</v>
      </c>
      <c r="T469" t="s">
        <v>475</v>
      </c>
      <c r="W469" t="s">
        <v>499</v>
      </c>
      <c r="Z469" s="22">
        <v>34.617800000000003</v>
      </c>
      <c r="AA469" s="22">
        <v>-106.81699999999999</v>
      </c>
    </row>
    <row r="470" spans="1:27" x14ac:dyDescent="0.25">
      <c r="A470" s="22" t="s">
        <v>46</v>
      </c>
      <c r="B470" t="s">
        <v>936</v>
      </c>
      <c r="C470" s="22">
        <v>7967</v>
      </c>
      <c r="D470" s="22">
        <v>1</v>
      </c>
      <c r="E470" s="22">
        <v>2018</v>
      </c>
      <c r="F470" s="97">
        <v>120.65</v>
      </c>
      <c r="G470" s="97">
        <v>12</v>
      </c>
      <c r="H470" s="97">
        <v>2614.9299999999998</v>
      </c>
      <c r="I470" s="97">
        <v>8.9999999999999993E-3</v>
      </c>
      <c r="J470" s="104">
        <f t="shared" si="7"/>
        <v>5.9997322119522735E-4</v>
      </c>
      <c r="K470" s="104">
        <v>0.13139999999999999</v>
      </c>
      <c r="L470" s="97">
        <v>1.6020000000000001</v>
      </c>
      <c r="M470" s="97">
        <v>1782.9949999999999</v>
      </c>
      <c r="N470" s="97">
        <v>30001.339</v>
      </c>
      <c r="O470" t="s">
        <v>887</v>
      </c>
      <c r="P470" t="s">
        <v>753</v>
      </c>
      <c r="Q470" t="s">
        <v>753</v>
      </c>
      <c r="R470" t="s">
        <v>1072</v>
      </c>
      <c r="S470" t="s">
        <v>510</v>
      </c>
      <c r="T470" t="s">
        <v>475</v>
      </c>
      <c r="W470" t="s">
        <v>1128</v>
      </c>
      <c r="Z470" s="22">
        <v>32.349400000000003</v>
      </c>
      <c r="AA470" s="22">
        <v>-108.69750000000001</v>
      </c>
    </row>
    <row r="471" spans="1:27" x14ac:dyDescent="0.25">
      <c r="A471" s="22" t="s">
        <v>46</v>
      </c>
      <c r="B471" t="s">
        <v>936</v>
      </c>
      <c r="C471" s="22">
        <v>7967</v>
      </c>
      <c r="D471" s="22">
        <v>2</v>
      </c>
      <c r="E471" s="22">
        <v>2018</v>
      </c>
      <c r="F471" s="97">
        <v>122.95</v>
      </c>
      <c r="G471" s="97">
        <v>12</v>
      </c>
      <c r="H471" s="97">
        <v>2702.73</v>
      </c>
      <c r="I471" s="97">
        <v>8.9999999999999993E-3</v>
      </c>
      <c r="J471" s="104">
        <f t="shared" si="7"/>
        <v>5.9147213504123753E-4</v>
      </c>
      <c r="K471" s="104">
        <v>0.1376</v>
      </c>
      <c r="L471" s="97">
        <v>1.681</v>
      </c>
      <c r="M471" s="97">
        <v>1808.3710000000001</v>
      </c>
      <c r="N471" s="97">
        <v>30432.541000000001</v>
      </c>
      <c r="O471" t="s">
        <v>887</v>
      </c>
      <c r="P471" t="s">
        <v>753</v>
      </c>
      <c r="Q471" t="s">
        <v>753</v>
      </c>
      <c r="R471" t="s">
        <v>1072</v>
      </c>
      <c r="S471" t="s">
        <v>510</v>
      </c>
      <c r="T471" t="s">
        <v>475</v>
      </c>
      <c r="W471" t="s">
        <v>1128</v>
      </c>
      <c r="Z471" s="22">
        <v>32.349400000000003</v>
      </c>
      <c r="AA471" s="22">
        <v>-108.69750000000001</v>
      </c>
    </row>
    <row r="472" spans="1:27" x14ac:dyDescent="0.25">
      <c r="A472" s="22" t="s">
        <v>46</v>
      </c>
      <c r="B472" t="s">
        <v>932</v>
      </c>
      <c r="C472" s="22">
        <v>55343</v>
      </c>
      <c r="D472" s="22" t="s">
        <v>1091</v>
      </c>
      <c r="E472" s="22">
        <v>2018</v>
      </c>
      <c r="F472" s="97">
        <v>7708.34</v>
      </c>
      <c r="G472" s="97">
        <v>12</v>
      </c>
      <c r="H472" s="97">
        <v>1467672.6</v>
      </c>
      <c r="I472" s="97">
        <v>3.0979999999999999</v>
      </c>
      <c r="J472" s="104">
        <f t="shared" si="7"/>
        <v>5.9994696370076206E-4</v>
      </c>
      <c r="K472" s="104">
        <v>1.12E-2</v>
      </c>
      <c r="L472" s="97">
        <v>55.427999999999997</v>
      </c>
      <c r="M472" s="97">
        <v>613758.62100000004</v>
      </c>
      <c r="N472" s="97">
        <v>10327579.561000001</v>
      </c>
      <c r="O472" t="s">
        <v>933</v>
      </c>
      <c r="P472" t="s">
        <v>753</v>
      </c>
      <c r="Q472" t="s">
        <v>753</v>
      </c>
      <c r="R472" t="s">
        <v>1072</v>
      </c>
      <c r="S472" t="s">
        <v>476</v>
      </c>
      <c r="T472" t="s">
        <v>475</v>
      </c>
      <c r="W472" t="s">
        <v>499</v>
      </c>
      <c r="Z472" s="22">
        <v>32.298299999999998</v>
      </c>
      <c r="AA472" s="22">
        <v>-107.78</v>
      </c>
    </row>
    <row r="473" spans="1:27" x14ac:dyDescent="0.25">
      <c r="A473" s="22" t="s">
        <v>46</v>
      </c>
      <c r="B473" t="s">
        <v>932</v>
      </c>
      <c r="C473" s="22">
        <v>55343</v>
      </c>
      <c r="D473" s="22" t="s">
        <v>1155</v>
      </c>
      <c r="E473" s="22">
        <v>2018</v>
      </c>
      <c r="F473" s="97">
        <v>7934.57</v>
      </c>
      <c r="G473" s="97">
        <v>12</v>
      </c>
      <c r="H473" s="97">
        <v>1498843.37</v>
      </c>
      <c r="I473" s="97">
        <v>3.1659999999999999</v>
      </c>
      <c r="J473" s="104">
        <f t="shared" si="7"/>
        <v>6.0006350842079284E-4</v>
      </c>
      <c r="K473" s="104">
        <v>1.0699999999999999E-2</v>
      </c>
      <c r="L473" s="97">
        <v>55.634</v>
      </c>
      <c r="M473" s="97">
        <v>627104.46</v>
      </c>
      <c r="N473" s="97">
        <v>10552216.409</v>
      </c>
      <c r="O473" t="s">
        <v>933</v>
      </c>
      <c r="P473" t="s">
        <v>753</v>
      </c>
      <c r="Q473" t="s">
        <v>753</v>
      </c>
      <c r="R473" t="s">
        <v>1072</v>
      </c>
      <c r="S473" t="s">
        <v>476</v>
      </c>
      <c r="T473" t="s">
        <v>475</v>
      </c>
      <c r="W473" t="s">
        <v>499</v>
      </c>
      <c r="Z473" s="22">
        <v>32.298299999999998</v>
      </c>
      <c r="AA473" s="22">
        <v>-107.78</v>
      </c>
    </row>
    <row r="474" spans="1:27" x14ac:dyDescent="0.25">
      <c r="A474" s="22" t="s">
        <v>46</v>
      </c>
      <c r="B474" t="s">
        <v>273</v>
      </c>
      <c r="C474" s="22">
        <v>2446</v>
      </c>
      <c r="D474" s="22" t="s">
        <v>495</v>
      </c>
      <c r="E474" s="22">
        <v>2018</v>
      </c>
      <c r="F474" s="97">
        <v>6296.97</v>
      </c>
      <c r="G474" s="97">
        <v>12</v>
      </c>
      <c r="H474" s="97">
        <v>379479.12</v>
      </c>
      <c r="I474" s="97">
        <v>1.1850000000000001</v>
      </c>
      <c r="J474" s="104">
        <f t="shared" si="7"/>
        <v>5.998578476614769E-4</v>
      </c>
      <c r="K474" s="104">
        <v>0.1313</v>
      </c>
      <c r="L474" s="97">
        <v>293.07900000000001</v>
      </c>
      <c r="M474" s="97">
        <v>234800.78700000001</v>
      </c>
      <c r="N474" s="97">
        <v>3950936.0580000002</v>
      </c>
      <c r="O474" t="s">
        <v>157</v>
      </c>
      <c r="P474" t="s">
        <v>494</v>
      </c>
      <c r="Q474" t="s">
        <v>494</v>
      </c>
      <c r="R474" t="s">
        <v>1072</v>
      </c>
      <c r="S474" t="s">
        <v>491</v>
      </c>
      <c r="T474" t="s">
        <v>475</v>
      </c>
      <c r="W474" t="s">
        <v>490</v>
      </c>
      <c r="Z474" s="22">
        <v>32.713099999999997</v>
      </c>
      <c r="AA474" s="22">
        <v>-103.31</v>
      </c>
    </row>
    <row r="475" spans="1:27" x14ac:dyDescent="0.25">
      <c r="A475" s="22" t="s">
        <v>46</v>
      </c>
      <c r="B475" t="s">
        <v>886</v>
      </c>
      <c r="C475" s="22">
        <v>7975</v>
      </c>
      <c r="D475" s="22">
        <v>1</v>
      </c>
      <c r="E475" s="22">
        <v>2018</v>
      </c>
      <c r="F475" s="97">
        <v>411.17</v>
      </c>
      <c r="G475" s="97">
        <v>12</v>
      </c>
      <c r="H475" s="97">
        <v>11649.19</v>
      </c>
      <c r="I475" s="97">
        <v>7.2999999999999995E-2</v>
      </c>
      <c r="J475" s="104">
        <f t="shared" si="7"/>
        <v>1.3221475544924926E-3</v>
      </c>
      <c r="K475" s="104">
        <v>0.15920000000000001</v>
      </c>
      <c r="L475" s="97">
        <v>8.1159999999999997</v>
      </c>
      <c r="M475" s="97">
        <v>6649.4610000000002</v>
      </c>
      <c r="N475" s="97">
        <v>110426.40399999999</v>
      </c>
      <c r="O475" t="s">
        <v>887</v>
      </c>
      <c r="P475" t="s">
        <v>579</v>
      </c>
      <c r="Q475" t="s">
        <v>579</v>
      </c>
      <c r="R475" t="s">
        <v>1072</v>
      </c>
      <c r="S475" t="s">
        <v>510</v>
      </c>
      <c r="T475" t="s">
        <v>475</v>
      </c>
      <c r="U475" t="s">
        <v>486</v>
      </c>
      <c r="W475" t="s">
        <v>1128</v>
      </c>
      <c r="Z475" s="22">
        <v>32.2363</v>
      </c>
      <c r="AA475" s="22">
        <v>-108.54940000000001</v>
      </c>
    </row>
    <row r="476" spans="1:27" x14ac:dyDescent="0.25">
      <c r="A476" s="22" t="s">
        <v>46</v>
      </c>
      <c r="B476" t="s">
        <v>886</v>
      </c>
      <c r="C476" s="22">
        <v>7975</v>
      </c>
      <c r="D476" s="22">
        <v>2</v>
      </c>
      <c r="E476" s="22">
        <v>2018</v>
      </c>
      <c r="F476" s="97">
        <v>303.83</v>
      </c>
      <c r="G476" s="97">
        <v>12</v>
      </c>
      <c r="H476" s="97">
        <v>10095.23</v>
      </c>
      <c r="I476" s="97">
        <v>5.0999999999999997E-2</v>
      </c>
      <c r="J476" s="104">
        <f t="shared" si="7"/>
        <v>1.0140259371729612E-3</v>
      </c>
      <c r="K476" s="104">
        <v>0.123</v>
      </c>
      <c r="L476" s="97">
        <v>5.6719999999999997</v>
      </c>
      <c r="M476" s="97">
        <v>6023.1760000000004</v>
      </c>
      <c r="N476" s="97">
        <v>100589.143</v>
      </c>
      <c r="O476" t="s">
        <v>887</v>
      </c>
      <c r="P476" t="s">
        <v>579</v>
      </c>
      <c r="Q476" t="s">
        <v>579</v>
      </c>
      <c r="R476" t="s">
        <v>1072</v>
      </c>
      <c r="S476" t="s">
        <v>510</v>
      </c>
      <c r="T476" t="s">
        <v>475</v>
      </c>
      <c r="U476" t="s">
        <v>486</v>
      </c>
      <c r="W476" t="s">
        <v>1128</v>
      </c>
      <c r="Z476" s="22">
        <v>32.2363</v>
      </c>
      <c r="AA476" s="22">
        <v>-108.54940000000001</v>
      </c>
    </row>
    <row r="477" spans="1:27" x14ac:dyDescent="0.25">
      <c r="A477" s="22" t="s">
        <v>46</v>
      </c>
      <c r="B477" t="s">
        <v>886</v>
      </c>
      <c r="C477" s="22">
        <v>7975</v>
      </c>
      <c r="D477" s="22">
        <v>3</v>
      </c>
      <c r="E477" s="22">
        <v>2018</v>
      </c>
      <c r="F477" s="97">
        <v>1113.72</v>
      </c>
      <c r="G477" s="97">
        <v>12</v>
      </c>
      <c r="H477" s="97">
        <v>34765.230000000003</v>
      </c>
      <c r="I477" s="97">
        <v>0.13300000000000001</v>
      </c>
      <c r="J477" s="104">
        <f t="shared" si="7"/>
        <v>7.3944455888074845E-4</v>
      </c>
      <c r="K477" s="104">
        <v>0.13689999999999999</v>
      </c>
      <c r="L477" s="97">
        <v>22.513000000000002</v>
      </c>
      <c r="M477" s="97">
        <v>21431.601999999999</v>
      </c>
      <c r="N477" s="97">
        <v>359729.47100000002</v>
      </c>
      <c r="O477" t="s">
        <v>887</v>
      </c>
      <c r="P477" t="s">
        <v>579</v>
      </c>
      <c r="Q477" t="s">
        <v>579</v>
      </c>
      <c r="R477" t="s">
        <v>1072</v>
      </c>
      <c r="S477" t="s">
        <v>510</v>
      </c>
      <c r="T477" t="s">
        <v>475</v>
      </c>
      <c r="U477" t="s">
        <v>486</v>
      </c>
      <c r="W477" t="s">
        <v>1128</v>
      </c>
      <c r="Z477" s="22">
        <v>32.2363</v>
      </c>
      <c r="AA477" s="22">
        <v>-108.54940000000001</v>
      </c>
    </row>
    <row r="478" spans="1:27" x14ac:dyDescent="0.25">
      <c r="A478" s="22" t="s">
        <v>46</v>
      </c>
      <c r="B478" t="s">
        <v>886</v>
      </c>
      <c r="C478" s="22">
        <v>7975</v>
      </c>
      <c r="D478" s="22">
        <v>4</v>
      </c>
      <c r="E478" s="22">
        <v>2018</v>
      </c>
      <c r="F478" s="97">
        <v>344.09</v>
      </c>
      <c r="G478" s="97">
        <v>12</v>
      </c>
      <c r="H478" s="97">
        <v>11462.92</v>
      </c>
      <c r="I478" s="97">
        <v>6.5000000000000002E-2</v>
      </c>
      <c r="J478" s="104">
        <f t="shared" si="7"/>
        <v>1.1363300530427506E-3</v>
      </c>
      <c r="K478" s="104">
        <v>0.1429</v>
      </c>
      <c r="L478" s="97">
        <v>7.0069999999999997</v>
      </c>
      <c r="M478" s="97">
        <v>6865.5410000000002</v>
      </c>
      <c r="N478" s="97">
        <v>114403.38099999999</v>
      </c>
      <c r="O478" t="s">
        <v>887</v>
      </c>
      <c r="P478" t="s">
        <v>579</v>
      </c>
      <c r="Q478" t="s">
        <v>579</v>
      </c>
      <c r="R478" t="s">
        <v>1072</v>
      </c>
      <c r="S478" t="s">
        <v>510</v>
      </c>
      <c r="T478" t="s">
        <v>475</v>
      </c>
      <c r="U478" t="s">
        <v>486</v>
      </c>
      <c r="W478" t="s">
        <v>1128</v>
      </c>
      <c r="Z478" s="22">
        <v>32.2363</v>
      </c>
      <c r="AA478" s="22">
        <v>-108.54940000000001</v>
      </c>
    </row>
    <row r="479" spans="1:27" x14ac:dyDescent="0.25">
      <c r="A479" s="22" t="s">
        <v>46</v>
      </c>
      <c r="B479" t="s">
        <v>95</v>
      </c>
      <c r="C479" s="22">
        <v>2450</v>
      </c>
      <c r="D479" s="22">
        <v>1</v>
      </c>
      <c r="E479" s="22">
        <v>2018</v>
      </c>
      <c r="F479" s="97">
        <v>1800.01</v>
      </c>
      <c r="G479" s="97">
        <v>12</v>
      </c>
      <c r="H479" s="97">
        <v>45228.33</v>
      </c>
      <c r="I479" s="97">
        <v>0.16700000000000001</v>
      </c>
      <c r="J479" s="104">
        <f t="shared" si="7"/>
        <v>6.0145358943342422E-4</v>
      </c>
      <c r="K479" s="104">
        <v>0.20630000000000001</v>
      </c>
      <c r="L479" s="97">
        <v>66.861999999999995</v>
      </c>
      <c r="M479" s="97">
        <v>33002.097999999998</v>
      </c>
      <c r="N479" s="97">
        <v>555321.31799999997</v>
      </c>
      <c r="O479" t="s">
        <v>94</v>
      </c>
      <c r="P479" t="s">
        <v>753</v>
      </c>
      <c r="Q479" t="s">
        <v>753</v>
      </c>
      <c r="R479" t="s">
        <v>1072</v>
      </c>
      <c r="S479" t="s">
        <v>482</v>
      </c>
      <c r="T479" t="s">
        <v>475</v>
      </c>
      <c r="Z479" s="22">
        <v>35.171599999999998</v>
      </c>
      <c r="AA479" s="22">
        <v>-106.6019</v>
      </c>
    </row>
    <row r="480" spans="1:27" x14ac:dyDescent="0.25">
      <c r="A480" s="22" t="s">
        <v>46</v>
      </c>
      <c r="B480" t="s">
        <v>95</v>
      </c>
      <c r="C480" s="22">
        <v>2450</v>
      </c>
      <c r="D480" s="22">
        <v>2</v>
      </c>
      <c r="E480" s="22">
        <v>2018</v>
      </c>
      <c r="F480" s="97">
        <v>1911.42</v>
      </c>
      <c r="G480" s="97">
        <v>12</v>
      </c>
      <c r="H480" s="97">
        <v>47677.03</v>
      </c>
      <c r="I480" s="97">
        <v>0.17599999999999999</v>
      </c>
      <c r="J480" s="104">
        <f t="shared" si="7"/>
        <v>5.9849151641505974E-4</v>
      </c>
      <c r="K480" s="104">
        <v>0.21199999999999999</v>
      </c>
      <c r="L480" s="97">
        <v>71.941000000000003</v>
      </c>
      <c r="M480" s="97">
        <v>34954.061000000002</v>
      </c>
      <c r="N480" s="97">
        <v>588145.34600000002</v>
      </c>
      <c r="O480" t="s">
        <v>94</v>
      </c>
      <c r="P480" t="s">
        <v>753</v>
      </c>
      <c r="Q480" t="s">
        <v>753</v>
      </c>
      <c r="R480" t="s">
        <v>1072</v>
      </c>
      <c r="S480" t="s">
        <v>482</v>
      </c>
      <c r="T480" t="s">
        <v>475</v>
      </c>
      <c r="Z480" s="22">
        <v>35.171599999999998</v>
      </c>
      <c r="AA480" s="22">
        <v>-106.6019</v>
      </c>
    </row>
    <row r="481" spans="1:27" x14ac:dyDescent="0.25">
      <c r="A481" s="22" t="s">
        <v>46</v>
      </c>
      <c r="B481" t="s">
        <v>95</v>
      </c>
      <c r="C481" s="22">
        <v>2450</v>
      </c>
      <c r="D481" s="22">
        <v>3</v>
      </c>
      <c r="E481" s="22">
        <v>2018</v>
      </c>
      <c r="F481" s="97">
        <v>2836.24</v>
      </c>
      <c r="G481" s="97">
        <v>12</v>
      </c>
      <c r="H481" s="97">
        <v>117770.58</v>
      </c>
      <c r="I481" s="97">
        <v>0.39600000000000002</v>
      </c>
      <c r="J481" s="104">
        <f t="shared" si="7"/>
        <v>6.0028218264936042E-4</v>
      </c>
      <c r="K481" s="104">
        <v>0.20610000000000001</v>
      </c>
      <c r="L481" s="97">
        <v>148.869</v>
      </c>
      <c r="M481" s="97">
        <v>78409.239000000001</v>
      </c>
      <c r="N481" s="97">
        <v>1319379.49</v>
      </c>
      <c r="O481" t="s">
        <v>94</v>
      </c>
      <c r="P481" t="s">
        <v>753</v>
      </c>
      <c r="Q481" t="s">
        <v>753</v>
      </c>
      <c r="R481" t="s">
        <v>1072</v>
      </c>
      <c r="S481" t="s">
        <v>482</v>
      </c>
      <c r="T481" t="s">
        <v>475</v>
      </c>
      <c r="Z481" s="22">
        <v>35.171599999999998</v>
      </c>
      <c r="AA481" s="22">
        <v>-106.6019</v>
      </c>
    </row>
    <row r="482" spans="1:27" x14ac:dyDescent="0.25">
      <c r="A482" s="22" t="s">
        <v>46</v>
      </c>
      <c r="B482" t="s">
        <v>287</v>
      </c>
      <c r="C482" s="22">
        <v>55039</v>
      </c>
      <c r="D482" s="22" t="s">
        <v>1203</v>
      </c>
      <c r="E482" s="22">
        <v>2018</v>
      </c>
      <c r="F482" s="97">
        <v>2233.8200000000002</v>
      </c>
      <c r="G482" s="97">
        <v>12</v>
      </c>
      <c r="H482" s="97">
        <v>244881.36</v>
      </c>
      <c r="I482" s="97">
        <v>0.88400000000000001</v>
      </c>
      <c r="J482" s="104">
        <f t="shared" si="7"/>
        <v>6.2005810555388642E-4</v>
      </c>
      <c r="K482" s="104">
        <v>5.2299999999999999E-2</v>
      </c>
      <c r="L482" s="97">
        <v>49.959000000000003</v>
      </c>
      <c r="M482" s="97">
        <v>169615.27100000001</v>
      </c>
      <c r="N482" s="97">
        <v>2851345.679</v>
      </c>
      <c r="O482" t="s">
        <v>94</v>
      </c>
      <c r="P482" t="s">
        <v>753</v>
      </c>
      <c r="Q482" t="s">
        <v>753</v>
      </c>
      <c r="R482" t="s">
        <v>1072</v>
      </c>
      <c r="S482" t="s">
        <v>510</v>
      </c>
      <c r="T482" t="s">
        <v>475</v>
      </c>
      <c r="U482" t="s">
        <v>486</v>
      </c>
      <c r="W482" t="s">
        <v>1167</v>
      </c>
      <c r="Z482" s="22">
        <v>35.026000000000003</v>
      </c>
      <c r="AA482" s="22">
        <v>-106.64400000000001</v>
      </c>
    </row>
    <row r="483" spans="1:27" x14ac:dyDescent="0.25">
      <c r="A483" s="22" t="s">
        <v>46</v>
      </c>
      <c r="B483" t="s">
        <v>176</v>
      </c>
      <c r="C483" s="22">
        <v>2444</v>
      </c>
      <c r="D483" s="22">
        <v>6</v>
      </c>
      <c r="E483" s="22">
        <v>2018</v>
      </c>
      <c r="F483" s="97">
        <v>2551.84</v>
      </c>
      <c r="G483" s="97">
        <v>12</v>
      </c>
      <c r="H483" s="97">
        <v>62367.93</v>
      </c>
      <c r="I483" s="97">
        <v>0.23699999999999999</v>
      </c>
      <c r="J483" s="104">
        <f t="shared" si="7"/>
        <v>5.9930665378745709E-4</v>
      </c>
      <c r="K483" s="104">
        <v>0.17860000000000001</v>
      </c>
      <c r="L483" s="97">
        <v>72.028999999999996</v>
      </c>
      <c r="M483" s="97">
        <v>47002.231</v>
      </c>
      <c r="N483" s="97">
        <v>790913.96200000006</v>
      </c>
      <c r="O483" t="s">
        <v>175</v>
      </c>
      <c r="P483" t="s">
        <v>489</v>
      </c>
      <c r="Q483" t="s">
        <v>489</v>
      </c>
      <c r="R483" t="s">
        <v>1072</v>
      </c>
      <c r="S483" t="s">
        <v>482</v>
      </c>
      <c r="T483" t="s">
        <v>475</v>
      </c>
      <c r="U483" t="s">
        <v>486</v>
      </c>
      <c r="Z483" s="22">
        <v>31.8047</v>
      </c>
      <c r="AA483" s="22">
        <v>-106.5472</v>
      </c>
    </row>
    <row r="484" spans="1:27" x14ac:dyDescent="0.25">
      <c r="A484" s="22" t="s">
        <v>46</v>
      </c>
      <c r="B484" t="s">
        <v>176</v>
      </c>
      <c r="C484" s="22">
        <v>2444</v>
      </c>
      <c r="D484" s="22">
        <v>7</v>
      </c>
      <c r="E484" s="22">
        <v>2018</v>
      </c>
      <c r="F484" s="97">
        <v>5323.26</v>
      </c>
      <c r="G484" s="97">
        <v>12</v>
      </c>
      <c r="H484" s="97">
        <v>127796.85</v>
      </c>
      <c r="I484" s="97">
        <v>0.46800000000000003</v>
      </c>
      <c r="J484" s="104">
        <f t="shared" si="7"/>
        <v>5.9995878283161945E-4</v>
      </c>
      <c r="K484" s="104">
        <v>9.6799999999999997E-2</v>
      </c>
      <c r="L484" s="97">
        <v>77.765000000000001</v>
      </c>
      <c r="M484" s="97">
        <v>92713.548999999999</v>
      </c>
      <c r="N484" s="97">
        <v>1560107.172</v>
      </c>
      <c r="O484" t="s">
        <v>175</v>
      </c>
      <c r="P484" t="s">
        <v>489</v>
      </c>
      <c r="Q484" t="s">
        <v>489</v>
      </c>
      <c r="R484" t="s">
        <v>1072</v>
      </c>
      <c r="S484" t="s">
        <v>482</v>
      </c>
      <c r="T484" t="s">
        <v>475</v>
      </c>
      <c r="U484" t="s">
        <v>486</v>
      </c>
      <c r="Z484" s="22">
        <v>31.8047</v>
      </c>
      <c r="AA484" s="22">
        <v>-106.5472</v>
      </c>
    </row>
    <row r="485" spans="1:27" x14ac:dyDescent="0.25">
      <c r="A485" s="22" t="s">
        <v>46</v>
      </c>
      <c r="B485" t="s">
        <v>176</v>
      </c>
      <c r="C485" s="22">
        <v>2444</v>
      </c>
      <c r="D485" s="22">
        <v>8</v>
      </c>
      <c r="E485" s="22">
        <v>2018</v>
      </c>
      <c r="F485" s="97">
        <v>5394.03</v>
      </c>
      <c r="G485" s="97">
        <v>12</v>
      </c>
      <c r="H485" s="97">
        <v>396772.9</v>
      </c>
      <c r="I485" s="97">
        <v>1.375</v>
      </c>
      <c r="J485" s="104">
        <f t="shared" si="7"/>
        <v>6.0025073127864482E-4</v>
      </c>
      <c r="K485" s="104">
        <v>0.22359999999999999</v>
      </c>
      <c r="L485" s="97">
        <v>520.97400000000005</v>
      </c>
      <c r="M485" s="97">
        <v>272265.84499999997</v>
      </c>
      <c r="N485" s="97">
        <v>4581418.8250000002</v>
      </c>
      <c r="O485" t="s">
        <v>175</v>
      </c>
      <c r="P485" t="s">
        <v>489</v>
      </c>
      <c r="Q485" t="s">
        <v>489</v>
      </c>
      <c r="R485" t="s">
        <v>1072</v>
      </c>
      <c r="S485" t="s">
        <v>482</v>
      </c>
      <c r="T485" t="s">
        <v>475</v>
      </c>
      <c r="U485" t="s">
        <v>486</v>
      </c>
      <c r="Z485" s="22">
        <v>31.8047</v>
      </c>
      <c r="AA485" s="22">
        <v>-106.5472</v>
      </c>
    </row>
    <row r="486" spans="1:27" x14ac:dyDescent="0.25">
      <c r="A486" s="22" t="s">
        <v>46</v>
      </c>
      <c r="B486" t="s">
        <v>176</v>
      </c>
      <c r="C486" s="22">
        <v>2444</v>
      </c>
      <c r="D486" s="22">
        <v>9</v>
      </c>
      <c r="E486" s="22">
        <v>2018</v>
      </c>
      <c r="F486" s="97">
        <v>1261.02</v>
      </c>
      <c r="G486" s="97">
        <v>12</v>
      </c>
      <c r="H486" s="97">
        <v>86939.03</v>
      </c>
      <c r="I486" s="97">
        <v>0.245</v>
      </c>
      <c r="J486" s="104">
        <f t="shared" si="7"/>
        <v>6.0048048389531078E-4</v>
      </c>
      <c r="K486" s="104">
        <v>1.26E-2</v>
      </c>
      <c r="L486" s="97">
        <v>3.855</v>
      </c>
      <c r="M486" s="97">
        <v>48496.250999999997</v>
      </c>
      <c r="N486" s="97">
        <v>816013.19799999997</v>
      </c>
      <c r="O486" t="s">
        <v>175</v>
      </c>
      <c r="P486" t="s">
        <v>489</v>
      </c>
      <c r="Q486" t="s">
        <v>489</v>
      </c>
      <c r="R486" t="s">
        <v>1072</v>
      </c>
      <c r="S486" t="s">
        <v>510</v>
      </c>
      <c r="T486" t="s">
        <v>475</v>
      </c>
      <c r="W486" t="s">
        <v>499</v>
      </c>
      <c r="Z486" s="22">
        <v>31.8047</v>
      </c>
      <c r="AA486" s="22">
        <v>-106.5472</v>
      </c>
    </row>
    <row r="487" spans="1:27" x14ac:dyDescent="0.25">
      <c r="A487" s="22" t="s">
        <v>46</v>
      </c>
      <c r="B487" t="s">
        <v>51</v>
      </c>
      <c r="C487" s="22">
        <v>2451</v>
      </c>
      <c r="D487" s="22">
        <v>1</v>
      </c>
      <c r="E487" s="22">
        <v>2018</v>
      </c>
      <c r="F487" s="97">
        <v>5360.07</v>
      </c>
      <c r="G487" s="97">
        <v>12</v>
      </c>
      <c r="H487" s="97">
        <v>1626621.2</v>
      </c>
      <c r="I487" s="97">
        <v>274.238</v>
      </c>
      <c r="J487" s="104">
        <f t="shared" si="7"/>
        <v>3.246252580439829E-2</v>
      </c>
      <c r="K487" s="104">
        <v>0.22189999999999999</v>
      </c>
      <c r="L487" s="97">
        <v>1880.6410000000001</v>
      </c>
      <c r="M487" s="97">
        <v>1770841.206</v>
      </c>
      <c r="N487" s="97">
        <v>16895666.199999999</v>
      </c>
      <c r="O487" t="s">
        <v>400</v>
      </c>
      <c r="P487" t="s">
        <v>757</v>
      </c>
      <c r="Q487" t="s">
        <v>753</v>
      </c>
      <c r="R487" t="s">
        <v>1072</v>
      </c>
      <c r="S487" t="s">
        <v>482</v>
      </c>
      <c r="T487" t="s">
        <v>536</v>
      </c>
      <c r="V487" t="s">
        <v>570</v>
      </c>
      <c r="W487" t="s">
        <v>758</v>
      </c>
      <c r="X487" t="s">
        <v>563</v>
      </c>
      <c r="Z487" s="22">
        <v>36.800600000000003</v>
      </c>
      <c r="AA487" s="22">
        <v>-108.43859999999999</v>
      </c>
    </row>
    <row r="488" spans="1:27" x14ac:dyDescent="0.25">
      <c r="A488" s="22" t="s">
        <v>46</v>
      </c>
      <c r="B488" t="s">
        <v>51</v>
      </c>
      <c r="C488" s="22">
        <v>2451</v>
      </c>
      <c r="D488" s="22">
        <v>4</v>
      </c>
      <c r="E488" s="22">
        <v>2018</v>
      </c>
      <c r="F488" s="97">
        <v>7864.23</v>
      </c>
      <c r="G488" s="97">
        <v>12</v>
      </c>
      <c r="H488" s="97">
        <v>3579255.12</v>
      </c>
      <c r="I488" s="97">
        <v>972.32299999999998</v>
      </c>
      <c r="J488" s="104">
        <f t="shared" si="7"/>
        <v>4.8620666052773251E-2</v>
      </c>
      <c r="K488" s="104">
        <v>0.22450000000000001</v>
      </c>
      <c r="L488" s="97">
        <v>4522.4290000000001</v>
      </c>
      <c r="M488" s="97">
        <v>4192555.1239999998</v>
      </c>
      <c r="N488" s="97">
        <v>39996284.663999997</v>
      </c>
      <c r="O488" t="s">
        <v>400</v>
      </c>
      <c r="P488" t="s">
        <v>754</v>
      </c>
      <c r="Q488" t="s">
        <v>753</v>
      </c>
      <c r="R488" t="s">
        <v>1072</v>
      </c>
      <c r="S488" t="s">
        <v>482</v>
      </c>
      <c r="T488" t="s">
        <v>536</v>
      </c>
      <c r="V488" t="s">
        <v>570</v>
      </c>
      <c r="W488" t="s">
        <v>485</v>
      </c>
      <c r="X488" t="s">
        <v>750</v>
      </c>
      <c r="Z488" s="22">
        <v>36.800600000000003</v>
      </c>
      <c r="AA488" s="22">
        <v>-108.43859999999999</v>
      </c>
    </row>
    <row r="489" spans="1:27" x14ac:dyDescent="0.25">
      <c r="A489" s="22" t="s">
        <v>46</v>
      </c>
      <c r="B489" t="s">
        <v>849</v>
      </c>
      <c r="C489" s="22">
        <v>55802</v>
      </c>
      <c r="D489" s="22" t="s">
        <v>1091</v>
      </c>
      <c r="E489" s="22">
        <v>2018</v>
      </c>
      <c r="F489" s="97">
        <v>940.25</v>
      </c>
      <c r="G489" s="97">
        <v>12</v>
      </c>
      <c r="H489" s="97">
        <v>107454.42</v>
      </c>
      <c r="I489" s="97">
        <v>0.34699999999999998</v>
      </c>
      <c r="J489" s="104">
        <f t="shared" ref="J489:J552" si="8">+I489*2000/N489</f>
        <v>6.0072140200370216E-4</v>
      </c>
      <c r="K489" s="104">
        <v>4.5199999999999997E-2</v>
      </c>
      <c r="L489" s="97">
        <v>19.736000000000001</v>
      </c>
      <c r="M489" s="97">
        <v>68656.471999999994</v>
      </c>
      <c r="N489" s="97">
        <v>1155277.6340000001</v>
      </c>
      <c r="O489" t="s">
        <v>850</v>
      </c>
      <c r="P489" t="s">
        <v>1202</v>
      </c>
      <c r="Q489" t="s">
        <v>1202</v>
      </c>
      <c r="R489" t="s">
        <v>1072</v>
      </c>
      <c r="S489" t="s">
        <v>510</v>
      </c>
      <c r="T489" t="s">
        <v>475</v>
      </c>
      <c r="W489" t="s">
        <v>508</v>
      </c>
      <c r="Z489" s="22">
        <v>34.606299999999997</v>
      </c>
      <c r="AA489" s="22">
        <v>-106.732</v>
      </c>
    </row>
    <row r="490" spans="1:27" x14ac:dyDescent="0.25">
      <c r="A490" s="22" t="s">
        <v>424</v>
      </c>
      <c r="B490" t="s">
        <v>1054</v>
      </c>
      <c r="C490" s="22">
        <v>55514</v>
      </c>
      <c r="D490" s="22" t="s">
        <v>1201</v>
      </c>
      <c r="E490" s="22">
        <v>2018</v>
      </c>
      <c r="F490" s="97">
        <v>5366.03</v>
      </c>
      <c r="G490" s="97">
        <v>12</v>
      </c>
      <c r="H490" s="97">
        <v>1194257.06</v>
      </c>
      <c r="I490" s="97">
        <v>2.5110000000000001</v>
      </c>
      <c r="J490" s="104">
        <f t="shared" si="8"/>
        <v>6.0010187600460807E-4</v>
      </c>
      <c r="K490" s="104">
        <v>1.72E-2</v>
      </c>
      <c r="L490" s="97">
        <v>50.381999999999998</v>
      </c>
      <c r="M490" s="97">
        <v>497346.48599999998</v>
      </c>
      <c r="N490" s="97">
        <v>8368579.0710000005</v>
      </c>
      <c r="O490" t="s">
        <v>741</v>
      </c>
      <c r="P490" t="s">
        <v>1199</v>
      </c>
      <c r="Q490" t="s">
        <v>1198</v>
      </c>
      <c r="R490" t="s">
        <v>1072</v>
      </c>
      <c r="S490" t="s">
        <v>476</v>
      </c>
      <c r="T490" t="s">
        <v>475</v>
      </c>
      <c r="W490" t="s">
        <v>499</v>
      </c>
      <c r="Z490" s="22">
        <v>36.4178</v>
      </c>
      <c r="AA490" s="22">
        <v>-114.9622</v>
      </c>
    </row>
    <row r="491" spans="1:27" x14ac:dyDescent="0.25">
      <c r="A491" s="22" t="s">
        <v>424</v>
      </c>
      <c r="B491" t="s">
        <v>1054</v>
      </c>
      <c r="C491" s="22">
        <v>55514</v>
      </c>
      <c r="D491" s="22" t="s">
        <v>1200</v>
      </c>
      <c r="E491" s="22">
        <v>2018</v>
      </c>
      <c r="F491" s="97">
        <v>4937.7</v>
      </c>
      <c r="G491" s="97">
        <v>12</v>
      </c>
      <c r="H491" s="97">
        <v>1093559.6100000001</v>
      </c>
      <c r="I491" s="97">
        <v>2.2559999999999998</v>
      </c>
      <c r="J491" s="104">
        <f t="shared" si="8"/>
        <v>6.0023395930440331E-4</v>
      </c>
      <c r="K491" s="104">
        <v>1.8499999999999999E-2</v>
      </c>
      <c r="L491" s="97">
        <v>44.293999999999997</v>
      </c>
      <c r="M491" s="97">
        <v>446738.41600000003</v>
      </c>
      <c r="N491" s="97">
        <v>7517068.8530000001</v>
      </c>
      <c r="O491" t="s">
        <v>741</v>
      </c>
      <c r="P491" t="s">
        <v>1199</v>
      </c>
      <c r="Q491" t="s">
        <v>1198</v>
      </c>
      <c r="R491" t="s">
        <v>1072</v>
      </c>
      <c r="S491" t="s">
        <v>476</v>
      </c>
      <c r="T491" t="s">
        <v>475</v>
      </c>
      <c r="W491" t="s">
        <v>499</v>
      </c>
      <c r="Z491" s="22">
        <v>36.4178</v>
      </c>
      <c r="AA491" s="22">
        <v>-114.9622</v>
      </c>
    </row>
    <row r="492" spans="1:27" x14ac:dyDescent="0.25">
      <c r="A492" s="22" t="s">
        <v>424</v>
      </c>
      <c r="B492" t="s">
        <v>1026</v>
      </c>
      <c r="C492" s="22">
        <v>55322</v>
      </c>
      <c r="D492" s="22" t="s">
        <v>1151</v>
      </c>
      <c r="E492" s="22">
        <v>2018</v>
      </c>
      <c r="F492" s="97">
        <v>8486.92</v>
      </c>
      <c r="G492" s="97">
        <v>12</v>
      </c>
      <c r="H492" s="97">
        <v>1847699.99</v>
      </c>
      <c r="I492" s="97">
        <v>3.98</v>
      </c>
      <c r="J492" s="104">
        <f t="shared" si="8"/>
        <v>5.9996149778744211E-4</v>
      </c>
      <c r="K492" s="104">
        <v>9.7999999999999997E-3</v>
      </c>
      <c r="L492" s="97">
        <v>63.112000000000002</v>
      </c>
      <c r="M492" s="97">
        <v>788471.78399999999</v>
      </c>
      <c r="N492" s="97">
        <v>13267518.048</v>
      </c>
      <c r="O492" t="s">
        <v>741</v>
      </c>
      <c r="P492" t="s">
        <v>740</v>
      </c>
      <c r="Q492" t="s">
        <v>740</v>
      </c>
      <c r="R492" t="s">
        <v>1072</v>
      </c>
      <c r="S492" t="s">
        <v>476</v>
      </c>
      <c r="T492" t="s">
        <v>475</v>
      </c>
      <c r="W492" t="s">
        <v>499</v>
      </c>
      <c r="Z492" s="22">
        <v>36.385300000000001</v>
      </c>
      <c r="AA492" s="22">
        <v>-114.9228</v>
      </c>
    </row>
    <row r="493" spans="1:27" x14ac:dyDescent="0.25">
      <c r="A493" s="22" t="s">
        <v>424</v>
      </c>
      <c r="B493" t="s">
        <v>1026</v>
      </c>
      <c r="C493" s="22">
        <v>55322</v>
      </c>
      <c r="D493" s="22" t="s">
        <v>1150</v>
      </c>
      <c r="E493" s="22">
        <v>2018</v>
      </c>
      <c r="F493" s="97">
        <v>8319.77</v>
      </c>
      <c r="G493" s="97">
        <v>12</v>
      </c>
      <c r="H493" s="97">
        <v>1823418.41</v>
      </c>
      <c r="I493" s="97">
        <v>3.9279999999999999</v>
      </c>
      <c r="J493" s="104">
        <f t="shared" si="8"/>
        <v>5.9996478866529619E-4</v>
      </c>
      <c r="K493" s="104">
        <v>1.0200000000000001E-2</v>
      </c>
      <c r="L493" s="97">
        <v>63.462000000000003</v>
      </c>
      <c r="M493" s="97">
        <v>778163.61100000003</v>
      </c>
      <c r="N493" s="97">
        <v>13094101.767999999</v>
      </c>
      <c r="O493" t="s">
        <v>741</v>
      </c>
      <c r="P493" t="s">
        <v>740</v>
      </c>
      <c r="Q493" t="s">
        <v>740</v>
      </c>
      <c r="R493" t="s">
        <v>1072</v>
      </c>
      <c r="S493" t="s">
        <v>476</v>
      </c>
      <c r="T493" t="s">
        <v>475</v>
      </c>
      <c r="W493" t="s">
        <v>499</v>
      </c>
      <c r="Z493" s="22">
        <v>36.385300000000001</v>
      </c>
      <c r="AA493" s="22">
        <v>-114.9228</v>
      </c>
    </row>
    <row r="494" spans="1:27" x14ac:dyDescent="0.25">
      <c r="A494" s="22" t="s">
        <v>424</v>
      </c>
      <c r="B494" t="s">
        <v>1026</v>
      </c>
      <c r="C494" s="22">
        <v>55322</v>
      </c>
      <c r="D494" s="22" t="s">
        <v>1197</v>
      </c>
      <c r="E494" s="22">
        <v>2018</v>
      </c>
      <c r="F494" s="97">
        <v>7931.3</v>
      </c>
      <c r="G494" s="97">
        <v>12</v>
      </c>
      <c r="H494" s="97">
        <v>1567908.56</v>
      </c>
      <c r="I494" s="97">
        <v>3.4049999999999998</v>
      </c>
      <c r="J494" s="104">
        <f t="shared" si="8"/>
        <v>6.0004562133642156E-4</v>
      </c>
      <c r="K494" s="104">
        <v>1.06E-2</v>
      </c>
      <c r="L494" s="97">
        <v>54.863999999999997</v>
      </c>
      <c r="M494" s="97">
        <v>674460.76899999997</v>
      </c>
      <c r="N494" s="97">
        <v>11349137.062000001</v>
      </c>
      <c r="O494" t="s">
        <v>741</v>
      </c>
      <c r="P494" t="s">
        <v>740</v>
      </c>
      <c r="Q494" t="s">
        <v>740</v>
      </c>
      <c r="R494" t="s">
        <v>1072</v>
      </c>
      <c r="S494" t="s">
        <v>476</v>
      </c>
      <c r="T494" t="s">
        <v>475</v>
      </c>
      <c r="W494" t="s">
        <v>499</v>
      </c>
      <c r="Z494" s="22">
        <v>36.385300000000001</v>
      </c>
      <c r="AA494" s="22">
        <v>-114.9228</v>
      </c>
    </row>
    <row r="495" spans="1:27" x14ac:dyDescent="0.25">
      <c r="A495" s="22" t="s">
        <v>424</v>
      </c>
      <c r="B495" t="s">
        <v>1026</v>
      </c>
      <c r="C495" s="22">
        <v>55322</v>
      </c>
      <c r="D495" s="22" t="s">
        <v>1196</v>
      </c>
      <c r="E495" s="22">
        <v>2018</v>
      </c>
      <c r="F495" s="97">
        <v>8332.17</v>
      </c>
      <c r="G495" s="97">
        <v>12</v>
      </c>
      <c r="H495" s="97">
        <v>1650495.05</v>
      </c>
      <c r="I495" s="97">
        <v>3.5960000000000001</v>
      </c>
      <c r="J495" s="104">
        <f t="shared" si="8"/>
        <v>6.0000146055972888E-4</v>
      </c>
      <c r="K495" s="104">
        <v>9.9000000000000008E-3</v>
      </c>
      <c r="L495" s="97">
        <v>58.063000000000002</v>
      </c>
      <c r="M495" s="97">
        <v>712346.25300000003</v>
      </c>
      <c r="N495" s="97">
        <v>11986637.488</v>
      </c>
      <c r="O495" t="s">
        <v>741</v>
      </c>
      <c r="P495" t="s">
        <v>740</v>
      </c>
      <c r="Q495" t="s">
        <v>740</v>
      </c>
      <c r="R495" t="s">
        <v>1072</v>
      </c>
      <c r="S495" t="s">
        <v>476</v>
      </c>
      <c r="T495" t="s">
        <v>475</v>
      </c>
      <c r="W495" t="s">
        <v>499</v>
      </c>
      <c r="Z495" s="22">
        <v>36.385300000000001</v>
      </c>
      <c r="AA495" s="22">
        <v>-114.9228</v>
      </c>
    </row>
    <row r="496" spans="1:27" x14ac:dyDescent="0.25">
      <c r="A496" s="22" t="s">
        <v>424</v>
      </c>
      <c r="B496" t="s">
        <v>421</v>
      </c>
      <c r="C496" s="22">
        <v>2322</v>
      </c>
      <c r="D496" s="22" t="s">
        <v>1195</v>
      </c>
      <c r="E496" s="22">
        <v>2018</v>
      </c>
      <c r="F496" s="97">
        <v>728.69</v>
      </c>
      <c r="G496" s="97">
        <v>12</v>
      </c>
      <c r="H496" s="97">
        <v>16627.2</v>
      </c>
      <c r="I496" s="97">
        <v>5.3999999999999999E-2</v>
      </c>
      <c r="J496" s="104">
        <f t="shared" si="8"/>
        <v>5.9675325121669707E-4</v>
      </c>
      <c r="K496" s="104">
        <v>5.6399999999999999E-2</v>
      </c>
      <c r="L496" s="97">
        <v>2.1640000000000001</v>
      </c>
      <c r="M496" s="97">
        <v>10755.432000000001</v>
      </c>
      <c r="N496" s="97">
        <v>180979.32399999999</v>
      </c>
      <c r="O496" t="s">
        <v>741</v>
      </c>
      <c r="P496" t="s">
        <v>740</v>
      </c>
      <c r="Q496" t="s">
        <v>740</v>
      </c>
      <c r="R496" t="s">
        <v>1072</v>
      </c>
      <c r="S496" t="s">
        <v>510</v>
      </c>
      <c r="T496" t="s">
        <v>475</v>
      </c>
      <c r="Z496" s="22">
        <v>36.087499999999999</v>
      </c>
      <c r="AA496" s="22">
        <v>-115.05070000000001</v>
      </c>
    </row>
    <row r="497" spans="1:27" x14ac:dyDescent="0.25">
      <c r="A497" s="22" t="s">
        <v>424</v>
      </c>
      <c r="B497" t="s">
        <v>421</v>
      </c>
      <c r="C497" s="22">
        <v>2322</v>
      </c>
      <c r="D497" s="22" t="s">
        <v>1194</v>
      </c>
      <c r="E497" s="22">
        <v>2018</v>
      </c>
      <c r="F497" s="97">
        <v>742.22</v>
      </c>
      <c r="G497" s="97">
        <v>12</v>
      </c>
      <c r="H497" s="97">
        <v>16885.990000000002</v>
      </c>
      <c r="I497" s="97">
        <v>5.5E-2</v>
      </c>
      <c r="J497" s="104">
        <f t="shared" si="8"/>
        <v>5.9724067100163129E-4</v>
      </c>
      <c r="K497" s="104">
        <v>5.6099999999999997E-2</v>
      </c>
      <c r="L497" s="97">
        <v>2.3149999999999999</v>
      </c>
      <c r="M497" s="97">
        <v>10945.805</v>
      </c>
      <c r="N497" s="97">
        <v>184180.35699999999</v>
      </c>
      <c r="O497" t="s">
        <v>741</v>
      </c>
      <c r="P497" t="s">
        <v>740</v>
      </c>
      <c r="Q497" t="s">
        <v>740</v>
      </c>
      <c r="R497" t="s">
        <v>1072</v>
      </c>
      <c r="S497" t="s">
        <v>510</v>
      </c>
      <c r="T497" t="s">
        <v>475</v>
      </c>
      <c r="Z497" s="22">
        <v>36.087499999999999</v>
      </c>
      <c r="AA497" s="22">
        <v>-115.05070000000001</v>
      </c>
    </row>
    <row r="498" spans="1:27" x14ac:dyDescent="0.25">
      <c r="A498" s="22" t="s">
        <v>424</v>
      </c>
      <c r="B498" t="s">
        <v>421</v>
      </c>
      <c r="C498" s="22">
        <v>2322</v>
      </c>
      <c r="D498" s="22" t="s">
        <v>1193</v>
      </c>
      <c r="E498" s="22">
        <v>2018</v>
      </c>
      <c r="F498" s="97">
        <v>698.73</v>
      </c>
      <c r="G498" s="97">
        <v>12</v>
      </c>
      <c r="H498" s="97">
        <v>15964.37</v>
      </c>
      <c r="I498" s="97">
        <v>5.0999999999999997E-2</v>
      </c>
      <c r="J498" s="104">
        <f t="shared" si="8"/>
        <v>5.9720502427884333E-4</v>
      </c>
      <c r="K498" s="104">
        <v>4.7399999999999998E-2</v>
      </c>
      <c r="L498" s="97">
        <v>1.77</v>
      </c>
      <c r="M498" s="97">
        <v>10149.307000000001</v>
      </c>
      <c r="N498" s="97">
        <v>170795.61600000001</v>
      </c>
      <c r="O498" t="s">
        <v>741</v>
      </c>
      <c r="P498" t="s">
        <v>740</v>
      </c>
      <c r="Q498" t="s">
        <v>740</v>
      </c>
      <c r="R498" t="s">
        <v>1072</v>
      </c>
      <c r="S498" t="s">
        <v>510</v>
      </c>
      <c r="T498" t="s">
        <v>475</v>
      </c>
      <c r="Z498" s="22">
        <v>36.087499999999999</v>
      </c>
      <c r="AA498" s="22">
        <v>-115.05070000000001</v>
      </c>
    </row>
    <row r="499" spans="1:27" x14ac:dyDescent="0.25">
      <c r="A499" s="22" t="s">
        <v>424</v>
      </c>
      <c r="B499" t="s">
        <v>421</v>
      </c>
      <c r="C499" s="22">
        <v>2322</v>
      </c>
      <c r="D499" s="22" t="s">
        <v>1192</v>
      </c>
      <c r="E499" s="22">
        <v>2018</v>
      </c>
      <c r="F499" s="97">
        <v>712.95</v>
      </c>
      <c r="G499" s="97">
        <v>12</v>
      </c>
      <c r="H499" s="97">
        <v>16489.16</v>
      </c>
      <c r="I499" s="97">
        <v>5.2999999999999999E-2</v>
      </c>
      <c r="J499" s="104">
        <f t="shared" si="8"/>
        <v>6.005111993214224E-4</v>
      </c>
      <c r="K499" s="104">
        <v>4.7800000000000002E-2</v>
      </c>
      <c r="L499" s="97">
        <v>1.919</v>
      </c>
      <c r="M499" s="97">
        <v>10490.666999999999</v>
      </c>
      <c r="N499" s="97">
        <v>176516.27499999999</v>
      </c>
      <c r="O499" t="s">
        <v>741</v>
      </c>
      <c r="P499" t="s">
        <v>740</v>
      </c>
      <c r="Q499" t="s">
        <v>740</v>
      </c>
      <c r="R499" t="s">
        <v>1072</v>
      </c>
      <c r="S499" t="s">
        <v>510</v>
      </c>
      <c r="T499" t="s">
        <v>475</v>
      </c>
      <c r="Z499" s="22">
        <v>36.087499999999999</v>
      </c>
      <c r="AA499" s="22">
        <v>-115.05070000000001</v>
      </c>
    </row>
    <row r="500" spans="1:27" x14ac:dyDescent="0.25">
      <c r="A500" s="22" t="s">
        <v>424</v>
      </c>
      <c r="B500" t="s">
        <v>421</v>
      </c>
      <c r="C500" s="22">
        <v>2322</v>
      </c>
      <c r="D500" s="22" t="s">
        <v>1191</v>
      </c>
      <c r="E500" s="22">
        <v>2018</v>
      </c>
      <c r="F500" s="97">
        <v>500.64</v>
      </c>
      <c r="G500" s="97">
        <v>12</v>
      </c>
      <c r="H500" s="97">
        <v>11662.5</v>
      </c>
      <c r="I500" s="97">
        <v>3.7999999999999999E-2</v>
      </c>
      <c r="J500" s="104">
        <f t="shared" si="8"/>
        <v>6.0611661142884069E-4</v>
      </c>
      <c r="K500" s="104">
        <v>4.8099999999999997E-2</v>
      </c>
      <c r="L500" s="97">
        <v>1.3009999999999999</v>
      </c>
      <c r="M500" s="97">
        <v>7452.3680000000004</v>
      </c>
      <c r="N500" s="97">
        <v>125388.413</v>
      </c>
      <c r="O500" t="s">
        <v>741</v>
      </c>
      <c r="P500" t="s">
        <v>740</v>
      </c>
      <c r="Q500" t="s">
        <v>740</v>
      </c>
      <c r="R500" t="s">
        <v>1072</v>
      </c>
      <c r="S500" t="s">
        <v>510</v>
      </c>
      <c r="T500" t="s">
        <v>475</v>
      </c>
      <c r="Z500" s="22">
        <v>36.087499999999999</v>
      </c>
      <c r="AA500" s="22">
        <v>-115.05070000000001</v>
      </c>
    </row>
    <row r="501" spans="1:27" x14ac:dyDescent="0.25">
      <c r="A501" s="22" t="s">
        <v>424</v>
      </c>
      <c r="B501" t="s">
        <v>421</v>
      </c>
      <c r="C501" s="22">
        <v>2322</v>
      </c>
      <c r="D501" s="22" t="s">
        <v>1190</v>
      </c>
      <c r="E501" s="22">
        <v>2018</v>
      </c>
      <c r="F501" s="97">
        <v>503.95</v>
      </c>
      <c r="G501" s="97">
        <v>12</v>
      </c>
      <c r="H501" s="97">
        <v>11926.6</v>
      </c>
      <c r="I501" s="97">
        <v>3.7999999999999999E-2</v>
      </c>
      <c r="J501" s="104">
        <f t="shared" si="8"/>
        <v>5.9296941598730899E-4</v>
      </c>
      <c r="K501" s="104">
        <v>4.9000000000000002E-2</v>
      </c>
      <c r="L501" s="97">
        <v>1.3680000000000001</v>
      </c>
      <c r="M501" s="97">
        <v>7617.7659999999996</v>
      </c>
      <c r="N501" s="97">
        <v>128168.499</v>
      </c>
      <c r="O501" t="s">
        <v>741</v>
      </c>
      <c r="P501" t="s">
        <v>740</v>
      </c>
      <c r="Q501" t="s">
        <v>740</v>
      </c>
      <c r="R501" t="s">
        <v>1072</v>
      </c>
      <c r="S501" t="s">
        <v>510</v>
      </c>
      <c r="T501" t="s">
        <v>475</v>
      </c>
      <c r="Z501" s="22">
        <v>36.087499999999999</v>
      </c>
      <c r="AA501" s="22">
        <v>-115.05070000000001</v>
      </c>
    </row>
    <row r="502" spans="1:27" x14ac:dyDescent="0.25">
      <c r="A502" s="22" t="s">
        <v>424</v>
      </c>
      <c r="B502" t="s">
        <v>421</v>
      </c>
      <c r="C502" s="22">
        <v>2322</v>
      </c>
      <c r="D502" s="22" t="s">
        <v>1189</v>
      </c>
      <c r="E502" s="22">
        <v>2018</v>
      </c>
      <c r="F502" s="97">
        <v>713</v>
      </c>
      <c r="G502" s="97">
        <v>12</v>
      </c>
      <c r="H502" s="97">
        <v>16597.52</v>
      </c>
      <c r="I502" s="97">
        <v>5.3999999999999999E-2</v>
      </c>
      <c r="J502" s="104">
        <f t="shared" si="8"/>
        <v>6.0306251898879142E-4</v>
      </c>
      <c r="K502" s="104">
        <v>4.6199999999999998E-2</v>
      </c>
      <c r="L502" s="97">
        <v>1.9359999999999999</v>
      </c>
      <c r="M502" s="97">
        <v>10644.004000000001</v>
      </c>
      <c r="N502" s="97">
        <v>179085.91</v>
      </c>
      <c r="O502" t="s">
        <v>741</v>
      </c>
      <c r="P502" t="s">
        <v>740</v>
      </c>
      <c r="Q502" t="s">
        <v>740</v>
      </c>
      <c r="R502" t="s">
        <v>1072</v>
      </c>
      <c r="S502" t="s">
        <v>510</v>
      </c>
      <c r="T502" t="s">
        <v>475</v>
      </c>
      <c r="Z502" s="22">
        <v>36.087499999999999</v>
      </c>
      <c r="AA502" s="22">
        <v>-115.05070000000001</v>
      </c>
    </row>
    <row r="503" spans="1:27" x14ac:dyDescent="0.25">
      <c r="A503" s="22" t="s">
        <v>424</v>
      </c>
      <c r="B503" t="s">
        <v>421</v>
      </c>
      <c r="C503" s="22">
        <v>2322</v>
      </c>
      <c r="D503" s="22" t="s">
        <v>1188</v>
      </c>
      <c r="E503" s="22">
        <v>2018</v>
      </c>
      <c r="F503" s="97">
        <v>714.38</v>
      </c>
      <c r="G503" s="97">
        <v>12</v>
      </c>
      <c r="H503" s="97">
        <v>16522.64</v>
      </c>
      <c r="I503" s="97">
        <v>5.3999999999999999E-2</v>
      </c>
      <c r="J503" s="104">
        <f t="shared" si="8"/>
        <v>6.0525052815674218E-4</v>
      </c>
      <c r="K503" s="104">
        <v>4.6100000000000002E-2</v>
      </c>
      <c r="L503" s="97">
        <v>1.927</v>
      </c>
      <c r="M503" s="97">
        <v>10603.539000000001</v>
      </c>
      <c r="N503" s="97">
        <v>178438.50599999999</v>
      </c>
      <c r="O503" t="s">
        <v>741</v>
      </c>
      <c r="P503" t="s">
        <v>740</v>
      </c>
      <c r="Q503" t="s">
        <v>740</v>
      </c>
      <c r="R503" t="s">
        <v>1072</v>
      </c>
      <c r="S503" t="s">
        <v>510</v>
      </c>
      <c r="T503" t="s">
        <v>475</v>
      </c>
      <c r="Z503" s="22">
        <v>36.087499999999999</v>
      </c>
      <c r="AA503" s="22">
        <v>-115.05070000000001</v>
      </c>
    </row>
    <row r="504" spans="1:27" x14ac:dyDescent="0.25">
      <c r="A504" s="22" t="s">
        <v>424</v>
      </c>
      <c r="B504" t="s">
        <v>421</v>
      </c>
      <c r="C504" s="22">
        <v>2322</v>
      </c>
      <c r="D504" s="22" t="s">
        <v>1187</v>
      </c>
      <c r="E504" s="22">
        <v>2018</v>
      </c>
      <c r="F504" s="97">
        <v>738.94</v>
      </c>
      <c r="G504" s="97">
        <v>12</v>
      </c>
      <c r="H504" s="97">
        <v>17254.54</v>
      </c>
      <c r="I504" s="97">
        <v>5.6000000000000001E-2</v>
      </c>
      <c r="J504" s="104">
        <f t="shared" si="8"/>
        <v>5.9986569756863555E-4</v>
      </c>
      <c r="K504" s="104">
        <v>3.6499999999999998E-2</v>
      </c>
      <c r="L504" s="97">
        <v>1.8009999999999999</v>
      </c>
      <c r="M504" s="97">
        <v>11096.672</v>
      </c>
      <c r="N504" s="97">
        <v>186708.459</v>
      </c>
      <c r="O504" t="s">
        <v>741</v>
      </c>
      <c r="P504" t="s">
        <v>740</v>
      </c>
      <c r="Q504" t="s">
        <v>740</v>
      </c>
      <c r="R504" t="s">
        <v>1072</v>
      </c>
      <c r="S504" t="s">
        <v>510</v>
      </c>
      <c r="T504" t="s">
        <v>475</v>
      </c>
      <c r="Z504" s="22">
        <v>36.087499999999999</v>
      </c>
      <c r="AA504" s="22">
        <v>-115.05070000000001</v>
      </c>
    </row>
    <row r="505" spans="1:27" x14ac:dyDescent="0.25">
      <c r="A505" s="22" t="s">
        <v>424</v>
      </c>
      <c r="B505" t="s">
        <v>421</v>
      </c>
      <c r="C505" s="22">
        <v>2322</v>
      </c>
      <c r="D505" s="22" t="s">
        <v>1186</v>
      </c>
      <c r="E505" s="22">
        <v>2018</v>
      </c>
      <c r="F505" s="97">
        <v>752.04</v>
      </c>
      <c r="G505" s="97">
        <v>12</v>
      </c>
      <c r="H505" s="97">
        <v>17018.66</v>
      </c>
      <c r="I505" s="97">
        <v>5.5E-2</v>
      </c>
      <c r="J505" s="104">
        <f t="shared" si="8"/>
        <v>5.9753268217227408E-4</v>
      </c>
      <c r="K505" s="104">
        <v>3.6799999999999999E-2</v>
      </c>
      <c r="L505" s="97">
        <v>1.8340000000000001</v>
      </c>
      <c r="M505" s="97">
        <v>10941.037</v>
      </c>
      <c r="N505" s="97">
        <v>184090.34899999999</v>
      </c>
      <c r="O505" t="s">
        <v>741</v>
      </c>
      <c r="P505" t="s">
        <v>740</v>
      </c>
      <c r="Q505" t="s">
        <v>740</v>
      </c>
      <c r="R505" t="s">
        <v>1072</v>
      </c>
      <c r="S505" t="s">
        <v>510</v>
      </c>
      <c r="T505" t="s">
        <v>475</v>
      </c>
      <c r="Z505" s="22">
        <v>36.087499999999999</v>
      </c>
      <c r="AA505" s="22">
        <v>-115.05070000000001</v>
      </c>
    </row>
    <row r="506" spans="1:27" x14ac:dyDescent="0.25">
      <c r="A506" s="22" t="s">
        <v>424</v>
      </c>
      <c r="B506" t="s">
        <v>421</v>
      </c>
      <c r="C506" s="22">
        <v>2322</v>
      </c>
      <c r="D506" s="22" t="s">
        <v>1185</v>
      </c>
      <c r="E506" s="22">
        <v>2018</v>
      </c>
      <c r="F506" s="97">
        <v>654.62</v>
      </c>
      <c r="G506" s="97">
        <v>12</v>
      </c>
      <c r="H506" s="97">
        <v>14764.13</v>
      </c>
      <c r="I506" s="97">
        <v>4.8000000000000001E-2</v>
      </c>
      <c r="J506" s="104">
        <f t="shared" si="8"/>
        <v>6.0056995965952818E-4</v>
      </c>
      <c r="K506" s="104">
        <v>3.7699999999999997E-2</v>
      </c>
      <c r="L506" s="97">
        <v>1.722</v>
      </c>
      <c r="M506" s="97">
        <v>9500.2990000000009</v>
      </c>
      <c r="N506" s="97">
        <v>159848.155</v>
      </c>
      <c r="O506" t="s">
        <v>741</v>
      </c>
      <c r="P506" t="s">
        <v>740</v>
      </c>
      <c r="Q506" t="s">
        <v>740</v>
      </c>
      <c r="R506" t="s">
        <v>1072</v>
      </c>
      <c r="S506" t="s">
        <v>510</v>
      </c>
      <c r="T506" t="s">
        <v>475</v>
      </c>
      <c r="Z506" s="22">
        <v>36.087499999999999</v>
      </c>
      <c r="AA506" s="22">
        <v>-115.05070000000001</v>
      </c>
    </row>
    <row r="507" spans="1:27" x14ac:dyDescent="0.25">
      <c r="A507" s="22" t="s">
        <v>424</v>
      </c>
      <c r="B507" t="s">
        <v>421</v>
      </c>
      <c r="C507" s="22">
        <v>2322</v>
      </c>
      <c r="D507" s="22" t="s">
        <v>1184</v>
      </c>
      <c r="E507" s="22">
        <v>2018</v>
      </c>
      <c r="F507" s="97">
        <v>649.79</v>
      </c>
      <c r="G507" s="97">
        <v>12</v>
      </c>
      <c r="H507" s="97">
        <v>14619.99</v>
      </c>
      <c r="I507" s="97">
        <v>4.7E-2</v>
      </c>
      <c r="J507" s="104">
        <f t="shared" si="8"/>
        <v>5.9495893321280904E-4</v>
      </c>
      <c r="K507" s="104">
        <v>3.7699999999999997E-2</v>
      </c>
      <c r="L507" s="97">
        <v>1.675</v>
      </c>
      <c r="M507" s="97">
        <v>9387.0930000000008</v>
      </c>
      <c r="N507" s="97">
        <v>157994.098</v>
      </c>
      <c r="O507" t="s">
        <v>741</v>
      </c>
      <c r="P507" t="s">
        <v>740</v>
      </c>
      <c r="Q507" t="s">
        <v>740</v>
      </c>
      <c r="R507" t="s">
        <v>1072</v>
      </c>
      <c r="S507" t="s">
        <v>510</v>
      </c>
      <c r="T507" t="s">
        <v>475</v>
      </c>
      <c r="Z507" s="22">
        <v>36.087499999999999</v>
      </c>
      <c r="AA507" s="22">
        <v>-115.05070000000001</v>
      </c>
    </row>
    <row r="508" spans="1:27" x14ac:dyDescent="0.25">
      <c r="A508" s="22" t="s">
        <v>424</v>
      </c>
      <c r="B508" t="s">
        <v>421</v>
      </c>
      <c r="C508" s="22">
        <v>2322</v>
      </c>
      <c r="D508" s="22" t="s">
        <v>1183</v>
      </c>
      <c r="E508" s="22">
        <v>2018</v>
      </c>
      <c r="F508" s="97">
        <v>661.25</v>
      </c>
      <c r="G508" s="97">
        <v>12</v>
      </c>
      <c r="H508" s="97">
        <v>15315.29</v>
      </c>
      <c r="I508" s="97">
        <v>4.9000000000000002E-2</v>
      </c>
      <c r="J508" s="104">
        <f t="shared" si="8"/>
        <v>5.9482239155723179E-4</v>
      </c>
      <c r="K508" s="104">
        <v>4.8800000000000003E-2</v>
      </c>
      <c r="L508" s="97">
        <v>1.8540000000000001</v>
      </c>
      <c r="M508" s="97">
        <v>9791.4330000000009</v>
      </c>
      <c r="N508" s="97">
        <v>164755.06200000001</v>
      </c>
      <c r="O508" t="s">
        <v>741</v>
      </c>
      <c r="P508" t="s">
        <v>740</v>
      </c>
      <c r="Q508" t="s">
        <v>740</v>
      </c>
      <c r="R508" t="s">
        <v>1072</v>
      </c>
      <c r="S508" t="s">
        <v>510</v>
      </c>
      <c r="T508" t="s">
        <v>475</v>
      </c>
      <c r="Z508" s="22">
        <v>36.087499999999999</v>
      </c>
      <c r="AA508" s="22">
        <v>-115.05070000000001</v>
      </c>
    </row>
    <row r="509" spans="1:27" x14ac:dyDescent="0.25">
      <c r="A509" s="22" t="s">
        <v>424</v>
      </c>
      <c r="B509" t="s">
        <v>421</v>
      </c>
      <c r="C509" s="22">
        <v>2322</v>
      </c>
      <c r="D509" s="22" t="s">
        <v>1182</v>
      </c>
      <c r="E509" s="22">
        <v>2018</v>
      </c>
      <c r="F509" s="97">
        <v>656.75</v>
      </c>
      <c r="G509" s="97">
        <v>12</v>
      </c>
      <c r="H509" s="97">
        <v>14968.96</v>
      </c>
      <c r="I509" s="97">
        <v>4.8000000000000001E-2</v>
      </c>
      <c r="J509" s="104">
        <f t="shared" si="8"/>
        <v>5.9630880007743067E-4</v>
      </c>
      <c r="K509" s="104">
        <v>4.8599999999999997E-2</v>
      </c>
      <c r="L509" s="97">
        <v>1.7809999999999999</v>
      </c>
      <c r="M509" s="97">
        <v>9567.6290000000008</v>
      </c>
      <c r="N509" s="97">
        <v>160990.413</v>
      </c>
      <c r="O509" t="s">
        <v>741</v>
      </c>
      <c r="P509" t="s">
        <v>740</v>
      </c>
      <c r="Q509" t="s">
        <v>740</v>
      </c>
      <c r="R509" t="s">
        <v>1072</v>
      </c>
      <c r="S509" t="s">
        <v>510</v>
      </c>
      <c r="T509" t="s">
        <v>475</v>
      </c>
      <c r="Z509" s="22">
        <v>36.087499999999999</v>
      </c>
      <c r="AA509" s="22">
        <v>-115.05070000000001</v>
      </c>
    </row>
    <row r="510" spans="1:27" x14ac:dyDescent="0.25">
      <c r="A510" s="22" t="s">
        <v>424</v>
      </c>
      <c r="B510" t="s">
        <v>421</v>
      </c>
      <c r="C510" s="22">
        <v>2322</v>
      </c>
      <c r="D510" s="22" t="s">
        <v>1181</v>
      </c>
      <c r="E510" s="22">
        <v>2018</v>
      </c>
      <c r="F510" s="97">
        <v>610.64</v>
      </c>
      <c r="G510" s="97">
        <v>12</v>
      </c>
      <c r="H510" s="97">
        <v>13586.66</v>
      </c>
      <c r="I510" s="97">
        <v>4.4999999999999998E-2</v>
      </c>
      <c r="J510" s="104">
        <f t="shared" si="8"/>
        <v>6.0468258941048401E-4</v>
      </c>
      <c r="K510" s="104">
        <v>3.8899999999999997E-2</v>
      </c>
      <c r="L510" s="97">
        <v>1.59</v>
      </c>
      <c r="M510" s="97">
        <v>8844.6810000000005</v>
      </c>
      <c r="N510" s="97">
        <v>148838.41800000001</v>
      </c>
      <c r="O510" t="s">
        <v>741</v>
      </c>
      <c r="P510" t="s">
        <v>740</v>
      </c>
      <c r="Q510" t="s">
        <v>740</v>
      </c>
      <c r="R510" t="s">
        <v>1072</v>
      </c>
      <c r="S510" t="s">
        <v>510</v>
      </c>
      <c r="T510" t="s">
        <v>475</v>
      </c>
      <c r="Z510" s="22">
        <v>36.087499999999999</v>
      </c>
      <c r="AA510" s="22">
        <v>-115.05070000000001</v>
      </c>
    </row>
    <row r="511" spans="1:27" x14ac:dyDescent="0.25">
      <c r="A511" s="22" t="s">
        <v>424</v>
      </c>
      <c r="B511" t="s">
        <v>421</v>
      </c>
      <c r="C511" s="22">
        <v>2322</v>
      </c>
      <c r="D511" s="22" t="s">
        <v>1180</v>
      </c>
      <c r="E511" s="22">
        <v>2018</v>
      </c>
      <c r="F511" s="97">
        <v>603.1</v>
      </c>
      <c r="G511" s="97">
        <v>12</v>
      </c>
      <c r="H511" s="97">
        <v>13584.24</v>
      </c>
      <c r="I511" s="97">
        <v>4.4999999999999998E-2</v>
      </c>
      <c r="J511" s="104">
        <f t="shared" si="8"/>
        <v>6.052684909826629E-4</v>
      </c>
      <c r="K511" s="104">
        <v>3.8800000000000001E-2</v>
      </c>
      <c r="L511" s="97">
        <v>1.542</v>
      </c>
      <c r="M511" s="97">
        <v>8836.6769999999997</v>
      </c>
      <c r="N511" s="97">
        <v>148694.342</v>
      </c>
      <c r="O511" t="s">
        <v>741</v>
      </c>
      <c r="P511" t="s">
        <v>740</v>
      </c>
      <c r="Q511" t="s">
        <v>740</v>
      </c>
      <c r="R511" t="s">
        <v>1072</v>
      </c>
      <c r="S511" t="s">
        <v>510</v>
      </c>
      <c r="T511" t="s">
        <v>475</v>
      </c>
      <c r="Z511" s="22">
        <v>36.087499999999999</v>
      </c>
      <c r="AA511" s="22">
        <v>-115.05070000000001</v>
      </c>
    </row>
    <row r="512" spans="1:27" x14ac:dyDescent="0.25">
      <c r="A512" s="22" t="s">
        <v>424</v>
      </c>
      <c r="B512" t="s">
        <v>421</v>
      </c>
      <c r="C512" s="22">
        <v>2322</v>
      </c>
      <c r="D512" s="22" t="s">
        <v>1179</v>
      </c>
      <c r="E512" s="22">
        <v>2018</v>
      </c>
      <c r="F512" s="97">
        <v>494.26</v>
      </c>
      <c r="G512" s="97">
        <v>12</v>
      </c>
      <c r="H512" s="97">
        <v>11136.31</v>
      </c>
      <c r="I512" s="97">
        <v>3.5999999999999997E-2</v>
      </c>
      <c r="J512" s="104">
        <f t="shared" si="8"/>
        <v>5.9893184498326199E-4</v>
      </c>
      <c r="K512" s="104">
        <v>4.9599999999999998E-2</v>
      </c>
      <c r="L512" s="97">
        <v>1.4319999999999999</v>
      </c>
      <c r="M512" s="97">
        <v>7143.89</v>
      </c>
      <c r="N512" s="97">
        <v>120214.012</v>
      </c>
      <c r="O512" t="s">
        <v>741</v>
      </c>
      <c r="P512" t="s">
        <v>740</v>
      </c>
      <c r="Q512" t="s">
        <v>740</v>
      </c>
      <c r="R512" t="s">
        <v>1072</v>
      </c>
      <c r="S512" t="s">
        <v>510</v>
      </c>
      <c r="T512" t="s">
        <v>475</v>
      </c>
      <c r="Z512" s="22">
        <v>36.087499999999999</v>
      </c>
      <c r="AA512" s="22">
        <v>-115.05070000000001</v>
      </c>
    </row>
    <row r="513" spans="1:27" x14ac:dyDescent="0.25">
      <c r="A513" s="22" t="s">
        <v>424</v>
      </c>
      <c r="B513" t="s">
        <v>421</v>
      </c>
      <c r="C513" s="22">
        <v>2322</v>
      </c>
      <c r="D513" s="22" t="s">
        <v>1178</v>
      </c>
      <c r="E513" s="22">
        <v>2018</v>
      </c>
      <c r="F513" s="97">
        <v>499.8</v>
      </c>
      <c r="G513" s="97">
        <v>12</v>
      </c>
      <c r="H513" s="97">
        <v>11372.66</v>
      </c>
      <c r="I513" s="97">
        <v>3.6999999999999998E-2</v>
      </c>
      <c r="J513" s="104">
        <f t="shared" si="8"/>
        <v>6.04089843343585E-4</v>
      </c>
      <c r="K513" s="104">
        <v>4.9399999999999999E-2</v>
      </c>
      <c r="L513" s="97">
        <v>1.5129999999999999</v>
      </c>
      <c r="M513" s="97">
        <v>7279.8969999999999</v>
      </c>
      <c r="N513" s="97">
        <v>122498.33500000001</v>
      </c>
      <c r="O513" t="s">
        <v>741</v>
      </c>
      <c r="P513" t="s">
        <v>740</v>
      </c>
      <c r="Q513" t="s">
        <v>740</v>
      </c>
      <c r="R513" t="s">
        <v>1072</v>
      </c>
      <c r="S513" t="s">
        <v>510</v>
      </c>
      <c r="T513" t="s">
        <v>475</v>
      </c>
      <c r="Z513" s="22">
        <v>36.087499999999999</v>
      </c>
      <c r="AA513" s="22">
        <v>-115.05070000000001</v>
      </c>
    </row>
    <row r="514" spans="1:27" x14ac:dyDescent="0.25">
      <c r="A514" s="22" t="s">
        <v>424</v>
      </c>
      <c r="B514" t="s">
        <v>421</v>
      </c>
      <c r="C514" s="22">
        <v>2322</v>
      </c>
      <c r="D514" s="22" t="s">
        <v>1177</v>
      </c>
      <c r="E514" s="22">
        <v>2018</v>
      </c>
      <c r="F514" s="97">
        <v>776.78</v>
      </c>
      <c r="G514" s="97">
        <v>12</v>
      </c>
      <c r="H514" s="97">
        <v>18108.75</v>
      </c>
      <c r="I514" s="97">
        <v>5.8000000000000003E-2</v>
      </c>
      <c r="J514" s="104">
        <f t="shared" si="8"/>
        <v>5.9701963577509854E-4</v>
      </c>
      <c r="K514" s="104">
        <v>4.24E-2</v>
      </c>
      <c r="L514" s="97">
        <v>1.9870000000000001</v>
      </c>
      <c r="M514" s="97">
        <v>11545.46</v>
      </c>
      <c r="N514" s="97">
        <v>194298.467</v>
      </c>
      <c r="O514" t="s">
        <v>741</v>
      </c>
      <c r="P514" t="s">
        <v>740</v>
      </c>
      <c r="Q514" t="s">
        <v>740</v>
      </c>
      <c r="R514" t="s">
        <v>1072</v>
      </c>
      <c r="S514" t="s">
        <v>510</v>
      </c>
      <c r="T514" t="s">
        <v>475</v>
      </c>
      <c r="Z514" s="22">
        <v>36.087499999999999</v>
      </c>
      <c r="AA514" s="22">
        <v>-115.05070000000001</v>
      </c>
    </row>
    <row r="515" spans="1:27" x14ac:dyDescent="0.25">
      <c r="A515" s="22" t="s">
        <v>424</v>
      </c>
      <c r="B515" t="s">
        <v>421</v>
      </c>
      <c r="C515" s="22">
        <v>2322</v>
      </c>
      <c r="D515" s="22" t="s">
        <v>1176</v>
      </c>
      <c r="E515" s="22">
        <v>2018</v>
      </c>
      <c r="F515" s="97">
        <v>794.58</v>
      </c>
      <c r="G515" s="97">
        <v>12</v>
      </c>
      <c r="H515" s="97">
        <v>17983</v>
      </c>
      <c r="I515" s="97">
        <v>5.8000000000000003E-2</v>
      </c>
      <c r="J515" s="104">
        <f t="shared" si="8"/>
        <v>5.9943574802984981E-4</v>
      </c>
      <c r="K515" s="104">
        <v>4.2700000000000002E-2</v>
      </c>
      <c r="L515" s="97">
        <v>2.1070000000000002</v>
      </c>
      <c r="M515" s="97">
        <v>11499.523999999999</v>
      </c>
      <c r="N515" s="97">
        <v>193515.31899999999</v>
      </c>
      <c r="O515" t="s">
        <v>741</v>
      </c>
      <c r="P515" t="s">
        <v>740</v>
      </c>
      <c r="Q515" t="s">
        <v>740</v>
      </c>
      <c r="R515" t="s">
        <v>1072</v>
      </c>
      <c r="S515" t="s">
        <v>510</v>
      </c>
      <c r="T515" t="s">
        <v>475</v>
      </c>
      <c r="Z515" s="22">
        <v>36.087499999999999</v>
      </c>
      <c r="AA515" s="22">
        <v>-115.05070000000001</v>
      </c>
    </row>
    <row r="516" spans="1:27" x14ac:dyDescent="0.25">
      <c r="A516" s="22" t="s">
        <v>424</v>
      </c>
      <c r="B516" t="s">
        <v>421</v>
      </c>
      <c r="C516" s="22">
        <v>2322</v>
      </c>
      <c r="D516" s="22" t="s">
        <v>1175</v>
      </c>
      <c r="E516" s="22">
        <v>2018</v>
      </c>
      <c r="F516" s="97">
        <v>640</v>
      </c>
      <c r="G516" s="97">
        <v>12</v>
      </c>
      <c r="H516" s="97">
        <v>14992.74</v>
      </c>
      <c r="I516" s="97">
        <v>4.9000000000000002E-2</v>
      </c>
      <c r="J516" s="104">
        <f t="shared" si="8"/>
        <v>5.9958237252297534E-4</v>
      </c>
      <c r="K516" s="104">
        <v>4.4299999999999999E-2</v>
      </c>
      <c r="L516" s="97">
        <v>1.7410000000000001</v>
      </c>
      <c r="M516" s="97">
        <v>9713.0280000000002</v>
      </c>
      <c r="N516" s="97">
        <v>163447.1</v>
      </c>
      <c r="O516" t="s">
        <v>741</v>
      </c>
      <c r="P516" t="s">
        <v>740</v>
      </c>
      <c r="Q516" t="s">
        <v>740</v>
      </c>
      <c r="R516" t="s">
        <v>1072</v>
      </c>
      <c r="S516" t="s">
        <v>510</v>
      </c>
      <c r="T516" t="s">
        <v>475</v>
      </c>
      <c r="Z516" s="22">
        <v>36.087499999999999</v>
      </c>
      <c r="AA516" s="22">
        <v>-115.05070000000001</v>
      </c>
    </row>
    <row r="517" spans="1:27" x14ac:dyDescent="0.25">
      <c r="A517" s="22" t="s">
        <v>424</v>
      </c>
      <c r="B517" t="s">
        <v>421</v>
      </c>
      <c r="C517" s="22">
        <v>2322</v>
      </c>
      <c r="D517" s="22" t="s">
        <v>1174</v>
      </c>
      <c r="E517" s="22">
        <v>2018</v>
      </c>
      <c r="F517" s="97">
        <v>638.23</v>
      </c>
      <c r="G517" s="97">
        <v>12</v>
      </c>
      <c r="H517" s="97">
        <v>14861.64</v>
      </c>
      <c r="I517" s="97">
        <v>4.9000000000000002E-2</v>
      </c>
      <c r="J517" s="104">
        <f t="shared" si="8"/>
        <v>6.0635277660228183E-4</v>
      </c>
      <c r="K517" s="104">
        <v>4.4299999999999999E-2</v>
      </c>
      <c r="L517" s="97">
        <v>1.679</v>
      </c>
      <c r="M517" s="97">
        <v>9605.0139999999992</v>
      </c>
      <c r="N517" s="97">
        <v>161622.08499999999</v>
      </c>
      <c r="O517" t="s">
        <v>741</v>
      </c>
      <c r="P517" t="s">
        <v>740</v>
      </c>
      <c r="Q517" t="s">
        <v>740</v>
      </c>
      <c r="R517" t="s">
        <v>1072</v>
      </c>
      <c r="S517" t="s">
        <v>510</v>
      </c>
      <c r="T517" t="s">
        <v>475</v>
      </c>
      <c r="Z517" s="22">
        <v>36.087499999999999</v>
      </c>
      <c r="AA517" s="22">
        <v>-115.05070000000001</v>
      </c>
    </row>
    <row r="518" spans="1:27" x14ac:dyDescent="0.25">
      <c r="A518" s="22" t="s">
        <v>424</v>
      </c>
      <c r="B518" t="s">
        <v>421</v>
      </c>
      <c r="C518" s="22">
        <v>2322</v>
      </c>
      <c r="D518" s="22" t="s">
        <v>1173</v>
      </c>
      <c r="E518" s="22">
        <v>2018</v>
      </c>
      <c r="F518" s="97">
        <v>432.25</v>
      </c>
      <c r="G518" s="97">
        <v>12</v>
      </c>
      <c r="H518" s="97">
        <v>10344.209999999999</v>
      </c>
      <c r="I518" s="97">
        <v>3.4000000000000002E-2</v>
      </c>
      <c r="J518" s="104">
        <f t="shared" si="8"/>
        <v>6.076033010944383E-4</v>
      </c>
      <c r="K518" s="104">
        <v>5.11E-2</v>
      </c>
      <c r="L518" s="97">
        <v>1.3380000000000001</v>
      </c>
      <c r="M518" s="97">
        <v>6650.0720000000001</v>
      </c>
      <c r="N518" s="97">
        <v>111915.126</v>
      </c>
      <c r="O518" t="s">
        <v>741</v>
      </c>
      <c r="P518" t="s">
        <v>740</v>
      </c>
      <c r="Q518" t="s">
        <v>740</v>
      </c>
      <c r="R518" t="s">
        <v>1072</v>
      </c>
      <c r="S518" t="s">
        <v>510</v>
      </c>
      <c r="T518" t="s">
        <v>475</v>
      </c>
      <c r="Z518" s="22">
        <v>36.087499999999999</v>
      </c>
      <c r="AA518" s="22">
        <v>-115.05070000000001</v>
      </c>
    </row>
    <row r="519" spans="1:27" x14ac:dyDescent="0.25">
      <c r="A519" s="22" t="s">
        <v>424</v>
      </c>
      <c r="B519" t="s">
        <v>421</v>
      </c>
      <c r="C519" s="22">
        <v>2322</v>
      </c>
      <c r="D519" s="22" t="s">
        <v>1172</v>
      </c>
      <c r="E519" s="22">
        <v>2018</v>
      </c>
      <c r="F519" s="97">
        <v>429.04</v>
      </c>
      <c r="G519" s="97">
        <v>12</v>
      </c>
      <c r="H519" s="97">
        <v>9872.18</v>
      </c>
      <c r="I519" s="97">
        <v>3.2000000000000001E-2</v>
      </c>
      <c r="J519" s="104">
        <f t="shared" si="8"/>
        <v>6.0193605018235509E-4</v>
      </c>
      <c r="K519" s="104">
        <v>5.1299999999999998E-2</v>
      </c>
      <c r="L519" s="97">
        <v>1.2549999999999999</v>
      </c>
      <c r="M519" s="97">
        <v>6319.2370000000001</v>
      </c>
      <c r="N519" s="97">
        <v>106323.587</v>
      </c>
      <c r="O519" t="s">
        <v>741</v>
      </c>
      <c r="P519" t="s">
        <v>740</v>
      </c>
      <c r="Q519" t="s">
        <v>740</v>
      </c>
      <c r="R519" t="s">
        <v>1072</v>
      </c>
      <c r="S519" t="s">
        <v>510</v>
      </c>
      <c r="T519" t="s">
        <v>475</v>
      </c>
      <c r="Z519" s="22">
        <v>36.087499999999999</v>
      </c>
      <c r="AA519" s="22">
        <v>-115.05070000000001</v>
      </c>
    </row>
    <row r="520" spans="1:27" x14ac:dyDescent="0.25">
      <c r="A520" s="22" t="s">
        <v>424</v>
      </c>
      <c r="B520" t="s">
        <v>1006</v>
      </c>
      <c r="C520" s="22">
        <v>55077</v>
      </c>
      <c r="D520" s="22" t="s">
        <v>1171</v>
      </c>
      <c r="E520" s="22">
        <v>2018</v>
      </c>
      <c r="F520" s="97">
        <v>4448.1400000000003</v>
      </c>
      <c r="G520" s="97">
        <v>12</v>
      </c>
      <c r="H520" s="97">
        <v>856652.67</v>
      </c>
      <c r="I520" s="97">
        <v>1.909</v>
      </c>
      <c r="J520" s="104">
        <f t="shared" si="8"/>
        <v>6.0008961937672162E-4</v>
      </c>
      <c r="K520" s="104">
        <v>1.43E-2</v>
      </c>
      <c r="L520" s="97">
        <v>41.13</v>
      </c>
      <c r="M520" s="97">
        <v>378110.30699999997</v>
      </c>
      <c r="N520" s="97">
        <v>6362383.0120000001</v>
      </c>
      <c r="O520" t="s">
        <v>741</v>
      </c>
      <c r="P520" t="s">
        <v>1169</v>
      </c>
      <c r="Q520" t="s">
        <v>1169</v>
      </c>
      <c r="R520" t="s">
        <v>1072</v>
      </c>
      <c r="S520" t="s">
        <v>476</v>
      </c>
      <c r="T520" t="s">
        <v>475</v>
      </c>
      <c r="W520" t="s">
        <v>509</v>
      </c>
      <c r="Z520" s="22">
        <v>35.786700000000003</v>
      </c>
      <c r="AA520" s="22">
        <v>-114.9928</v>
      </c>
    </row>
    <row r="521" spans="1:27" x14ac:dyDescent="0.25">
      <c r="A521" s="22" t="s">
        <v>424</v>
      </c>
      <c r="B521" t="s">
        <v>1006</v>
      </c>
      <c r="C521" s="22">
        <v>55077</v>
      </c>
      <c r="D521" s="22" t="s">
        <v>1170</v>
      </c>
      <c r="E521" s="22">
        <v>2018</v>
      </c>
      <c r="F521" s="97">
        <v>4261.34</v>
      </c>
      <c r="G521" s="97">
        <v>12</v>
      </c>
      <c r="H521" s="97">
        <v>843325.34</v>
      </c>
      <c r="I521" s="97">
        <v>1.883</v>
      </c>
      <c r="J521" s="104">
        <f t="shared" si="8"/>
        <v>6.0001688899370535E-4</v>
      </c>
      <c r="K521" s="104">
        <v>1.44E-2</v>
      </c>
      <c r="L521" s="97">
        <v>41.396999999999998</v>
      </c>
      <c r="M521" s="97">
        <v>372998.25599999999</v>
      </c>
      <c r="N521" s="97">
        <v>6276489.9939999999</v>
      </c>
      <c r="O521" t="s">
        <v>741</v>
      </c>
      <c r="P521" t="s">
        <v>1169</v>
      </c>
      <c r="Q521" t="s">
        <v>1169</v>
      </c>
      <c r="R521" t="s">
        <v>1072</v>
      </c>
      <c r="S521" t="s">
        <v>476</v>
      </c>
      <c r="T521" t="s">
        <v>475</v>
      </c>
      <c r="W521" t="s">
        <v>509</v>
      </c>
      <c r="Z521" s="22">
        <v>35.786700000000003</v>
      </c>
      <c r="AA521" s="22">
        <v>-114.9928</v>
      </c>
    </row>
    <row r="522" spans="1:27" x14ac:dyDescent="0.25">
      <c r="A522" s="22" t="s">
        <v>424</v>
      </c>
      <c r="B522" t="s">
        <v>484</v>
      </c>
      <c r="C522" s="22">
        <v>2330</v>
      </c>
      <c r="D522" s="22">
        <v>1</v>
      </c>
      <c r="E522" s="22">
        <v>2018</v>
      </c>
      <c r="F522" s="97">
        <v>6126.83</v>
      </c>
      <c r="G522" s="97">
        <v>12</v>
      </c>
      <c r="H522" s="97">
        <v>272376.17</v>
      </c>
      <c r="I522" s="97">
        <v>0.93</v>
      </c>
      <c r="J522" s="104">
        <f t="shared" si="8"/>
        <v>6.0019312123646006E-4</v>
      </c>
      <c r="K522" s="104">
        <v>0.1459</v>
      </c>
      <c r="L522" s="97">
        <v>217.90700000000001</v>
      </c>
      <c r="M522" s="97">
        <v>184171.967</v>
      </c>
      <c r="N522" s="97">
        <v>3099002.5279999999</v>
      </c>
      <c r="O522" t="s">
        <v>483</v>
      </c>
      <c r="P522" t="s">
        <v>479</v>
      </c>
      <c r="Q522" t="s">
        <v>479</v>
      </c>
      <c r="R522" t="s">
        <v>1072</v>
      </c>
      <c r="S522" t="s">
        <v>482</v>
      </c>
      <c r="T522" t="s">
        <v>475</v>
      </c>
      <c r="W522" t="s">
        <v>485</v>
      </c>
      <c r="Z522" s="22">
        <v>39.128100000000003</v>
      </c>
      <c r="AA522" s="22">
        <v>-119.1319</v>
      </c>
    </row>
    <row r="523" spans="1:27" x14ac:dyDescent="0.25">
      <c r="A523" s="22" t="s">
        <v>424</v>
      </c>
      <c r="B523" t="s">
        <v>484</v>
      </c>
      <c r="C523" s="22">
        <v>2330</v>
      </c>
      <c r="D523" s="22">
        <v>2</v>
      </c>
      <c r="E523" s="22">
        <v>2018</v>
      </c>
      <c r="F523" s="97">
        <v>5172.46</v>
      </c>
      <c r="G523" s="97">
        <v>12</v>
      </c>
      <c r="H523" s="97">
        <v>233378.74</v>
      </c>
      <c r="I523" s="97">
        <v>0.76800000000000002</v>
      </c>
      <c r="J523" s="104">
        <f t="shared" si="8"/>
        <v>6.0036807886810941E-4</v>
      </c>
      <c r="K523" s="104">
        <v>0.127</v>
      </c>
      <c r="L523" s="97">
        <v>157.66999999999999</v>
      </c>
      <c r="M523" s="97">
        <v>152047.30100000001</v>
      </c>
      <c r="N523" s="97">
        <v>2558430.4929999998</v>
      </c>
      <c r="O523" t="s">
        <v>483</v>
      </c>
      <c r="P523" t="s">
        <v>479</v>
      </c>
      <c r="Q523" t="s">
        <v>479</v>
      </c>
      <c r="R523" t="s">
        <v>1072</v>
      </c>
      <c r="S523" t="s">
        <v>482</v>
      </c>
      <c r="T523" t="s">
        <v>475</v>
      </c>
      <c r="Z523" s="22">
        <v>39.128100000000003</v>
      </c>
      <c r="AA523" s="22">
        <v>-119.1319</v>
      </c>
    </row>
    <row r="524" spans="1:27" x14ac:dyDescent="0.25">
      <c r="A524" s="22" t="s">
        <v>424</v>
      </c>
      <c r="B524" t="s">
        <v>971</v>
      </c>
      <c r="C524" s="22">
        <v>7082</v>
      </c>
      <c r="D524" s="22" t="s">
        <v>1168</v>
      </c>
      <c r="E524" s="22">
        <v>2018</v>
      </c>
      <c r="F524" s="97">
        <v>890.88</v>
      </c>
      <c r="G524" s="97">
        <v>12</v>
      </c>
      <c r="H524" s="97">
        <v>53769.79</v>
      </c>
      <c r="I524" s="97">
        <v>0.193</v>
      </c>
      <c r="J524" s="104">
        <f t="shared" si="8"/>
        <v>5.9936182995737807E-4</v>
      </c>
      <c r="K524" s="104">
        <v>5.04E-2</v>
      </c>
      <c r="L524" s="97">
        <v>11.356999999999999</v>
      </c>
      <c r="M524" s="97">
        <v>38273.976000000002</v>
      </c>
      <c r="N524" s="97">
        <v>644018.32200000004</v>
      </c>
      <c r="O524" t="s">
        <v>741</v>
      </c>
      <c r="P524" t="s">
        <v>740</v>
      </c>
      <c r="Q524" t="s">
        <v>740</v>
      </c>
      <c r="R524" t="s">
        <v>1072</v>
      </c>
      <c r="S524" t="s">
        <v>510</v>
      </c>
      <c r="T524" t="s">
        <v>475</v>
      </c>
      <c r="W524" t="s">
        <v>1167</v>
      </c>
      <c r="Z524" s="22">
        <v>36.424999999999997</v>
      </c>
      <c r="AA524" s="22">
        <v>-114.9</v>
      </c>
    </row>
    <row r="525" spans="1:27" x14ac:dyDescent="0.25">
      <c r="A525" s="22" t="s">
        <v>424</v>
      </c>
      <c r="B525" t="s">
        <v>971</v>
      </c>
      <c r="C525" s="22">
        <v>7082</v>
      </c>
      <c r="D525" s="22" t="s">
        <v>1166</v>
      </c>
      <c r="E525" s="22">
        <v>2018</v>
      </c>
      <c r="F525" s="97">
        <v>1080.47</v>
      </c>
      <c r="G525" s="97">
        <v>12</v>
      </c>
      <c r="H525" s="97">
        <v>69599.039999999994</v>
      </c>
      <c r="I525" s="97">
        <v>0.23799999999999999</v>
      </c>
      <c r="J525" s="104">
        <f t="shared" si="8"/>
        <v>5.9901412468384618E-4</v>
      </c>
      <c r="K525" s="104">
        <v>3.6700000000000003E-2</v>
      </c>
      <c r="L525" s="97">
        <v>9.0190000000000001</v>
      </c>
      <c r="M525" s="97">
        <v>47224.77</v>
      </c>
      <c r="N525" s="97">
        <v>794639.02500000002</v>
      </c>
      <c r="O525" t="s">
        <v>741</v>
      </c>
      <c r="P525" t="s">
        <v>740</v>
      </c>
      <c r="Q525" t="s">
        <v>740</v>
      </c>
      <c r="R525" t="s">
        <v>1072</v>
      </c>
      <c r="S525" t="s">
        <v>510</v>
      </c>
      <c r="T525" t="s">
        <v>475</v>
      </c>
      <c r="W525" t="s">
        <v>508</v>
      </c>
      <c r="Z525" s="22">
        <v>36.424999999999997</v>
      </c>
      <c r="AA525" s="22">
        <v>-114.9</v>
      </c>
    </row>
    <row r="526" spans="1:27" x14ac:dyDescent="0.25">
      <c r="A526" s="22" t="s">
        <v>424</v>
      </c>
      <c r="B526" t="s">
        <v>971</v>
      </c>
      <c r="C526" s="22">
        <v>7082</v>
      </c>
      <c r="D526" s="22" t="s">
        <v>1165</v>
      </c>
      <c r="E526" s="22">
        <v>2018</v>
      </c>
      <c r="F526" s="97">
        <v>8530.4</v>
      </c>
      <c r="G526" s="97">
        <v>12</v>
      </c>
      <c r="H526" s="97">
        <v>1791427.42</v>
      </c>
      <c r="I526" s="97">
        <v>3.746</v>
      </c>
      <c r="J526" s="104">
        <f t="shared" si="8"/>
        <v>6.0006653514033722E-4</v>
      </c>
      <c r="K526" s="104">
        <v>5.4999999999999997E-3</v>
      </c>
      <c r="L526" s="97">
        <v>32.481000000000002</v>
      </c>
      <c r="M526" s="97">
        <v>741986.09900000005</v>
      </c>
      <c r="N526" s="97">
        <v>12485282.15</v>
      </c>
      <c r="O526" t="s">
        <v>741</v>
      </c>
      <c r="P526" t="s">
        <v>740</v>
      </c>
      <c r="Q526" t="s">
        <v>740</v>
      </c>
      <c r="R526" t="s">
        <v>1072</v>
      </c>
      <c r="S526" t="s">
        <v>476</v>
      </c>
      <c r="T526" t="s">
        <v>475</v>
      </c>
      <c r="W526" t="s">
        <v>499</v>
      </c>
      <c r="Z526" s="22">
        <v>36.424999999999997</v>
      </c>
      <c r="AA526" s="22">
        <v>-114.9</v>
      </c>
    </row>
    <row r="527" spans="1:27" x14ac:dyDescent="0.25">
      <c r="A527" s="22" t="s">
        <v>424</v>
      </c>
      <c r="B527" t="s">
        <v>971</v>
      </c>
      <c r="C527" s="22">
        <v>7082</v>
      </c>
      <c r="D527" s="22" t="s">
        <v>1164</v>
      </c>
      <c r="E527" s="22">
        <v>2018</v>
      </c>
      <c r="F527" s="97">
        <v>8707.2000000000007</v>
      </c>
      <c r="G527" s="97">
        <v>12</v>
      </c>
      <c r="H527" s="97">
        <v>1830698.62</v>
      </c>
      <c r="I527" s="97">
        <v>3.8610000000000002</v>
      </c>
      <c r="J527" s="104">
        <f t="shared" si="8"/>
        <v>6.0000999387275339E-4</v>
      </c>
      <c r="K527" s="104">
        <v>6.0000000000000001E-3</v>
      </c>
      <c r="L527" s="97">
        <v>37.453000000000003</v>
      </c>
      <c r="M527" s="97">
        <v>764831.78399999999</v>
      </c>
      <c r="N527" s="97">
        <v>12869785.635</v>
      </c>
      <c r="O527" t="s">
        <v>741</v>
      </c>
      <c r="P527" t="s">
        <v>740</v>
      </c>
      <c r="Q527" t="s">
        <v>740</v>
      </c>
      <c r="R527" t="s">
        <v>1072</v>
      </c>
      <c r="S527" t="s">
        <v>476</v>
      </c>
      <c r="T527" t="s">
        <v>475</v>
      </c>
      <c r="W527" t="s">
        <v>499</v>
      </c>
      <c r="Z527" s="22">
        <v>36.424999999999997</v>
      </c>
      <c r="AA527" s="22">
        <v>-114.9</v>
      </c>
    </row>
    <row r="528" spans="1:27" x14ac:dyDescent="0.25">
      <c r="A528" s="22" t="s">
        <v>424</v>
      </c>
      <c r="B528" t="s">
        <v>940</v>
      </c>
      <c r="C528" s="22">
        <v>10761</v>
      </c>
      <c r="D528" s="22">
        <v>1</v>
      </c>
      <c r="E528" s="22">
        <v>2018</v>
      </c>
      <c r="F528" s="97">
        <v>1394.95</v>
      </c>
      <c r="G528" s="97">
        <v>12</v>
      </c>
      <c r="H528" s="97">
        <v>47408.02</v>
      </c>
      <c r="I528" s="97">
        <v>0.14199999999999999</v>
      </c>
      <c r="J528" s="104">
        <f t="shared" si="8"/>
        <v>6.0092061503725595E-4</v>
      </c>
      <c r="K528" s="104">
        <v>2.6100000000000002E-2</v>
      </c>
      <c r="L528" s="97">
        <v>4.2910000000000004</v>
      </c>
      <c r="M528" s="97">
        <v>28086.856</v>
      </c>
      <c r="N528" s="97">
        <v>472608.18300000002</v>
      </c>
      <c r="O528" t="s">
        <v>741</v>
      </c>
      <c r="P528" t="s">
        <v>1160</v>
      </c>
      <c r="Q528" t="s">
        <v>1160</v>
      </c>
      <c r="R528" t="s">
        <v>1072</v>
      </c>
      <c r="S528" t="s">
        <v>476</v>
      </c>
      <c r="T528" t="s">
        <v>475</v>
      </c>
      <c r="W528" t="s">
        <v>509</v>
      </c>
      <c r="Z528" s="22">
        <v>36.231699999999996</v>
      </c>
      <c r="AA528" s="22">
        <v>-115.12350000000001</v>
      </c>
    </row>
    <row r="529" spans="1:27" x14ac:dyDescent="0.25">
      <c r="A529" s="22" t="s">
        <v>424</v>
      </c>
      <c r="B529" t="s">
        <v>940</v>
      </c>
      <c r="C529" s="22">
        <v>10761</v>
      </c>
      <c r="D529" s="22">
        <v>2</v>
      </c>
      <c r="E529" s="22">
        <v>2018</v>
      </c>
      <c r="F529" s="97">
        <v>2214.91</v>
      </c>
      <c r="G529" s="97">
        <v>12</v>
      </c>
      <c r="H529" s="97">
        <v>57052.800000000003</v>
      </c>
      <c r="I529" s="97">
        <v>0.17399999999999999</v>
      </c>
      <c r="J529" s="104">
        <f t="shared" si="8"/>
        <v>6.0112827839427956E-4</v>
      </c>
      <c r="K529" s="104">
        <v>1.32E-2</v>
      </c>
      <c r="L529" s="97">
        <v>2.294</v>
      </c>
      <c r="M529" s="97">
        <v>34404.023000000001</v>
      </c>
      <c r="N529" s="97">
        <v>578911.37800000003</v>
      </c>
      <c r="O529" t="s">
        <v>741</v>
      </c>
      <c r="P529" t="s">
        <v>1160</v>
      </c>
      <c r="Q529" t="s">
        <v>1160</v>
      </c>
      <c r="R529" t="s">
        <v>1072</v>
      </c>
      <c r="S529" t="s">
        <v>476</v>
      </c>
      <c r="T529" t="s">
        <v>475</v>
      </c>
      <c r="W529" t="s">
        <v>509</v>
      </c>
      <c r="Z529" s="22">
        <v>36.231699999999996</v>
      </c>
      <c r="AA529" s="22">
        <v>-115.12350000000001</v>
      </c>
    </row>
    <row r="530" spans="1:27" x14ac:dyDescent="0.25">
      <c r="A530" s="22" t="s">
        <v>424</v>
      </c>
      <c r="B530" t="s">
        <v>940</v>
      </c>
      <c r="C530" s="22">
        <v>10761</v>
      </c>
      <c r="D530" s="22">
        <v>3</v>
      </c>
      <c r="E530" s="22">
        <v>2018</v>
      </c>
      <c r="F530" s="97">
        <v>2178.1</v>
      </c>
      <c r="G530" s="97">
        <v>12</v>
      </c>
      <c r="H530" s="97">
        <v>56242.26</v>
      </c>
      <c r="I530" s="97">
        <v>0.184</v>
      </c>
      <c r="J530" s="104">
        <f t="shared" si="8"/>
        <v>5.9924453404431222E-4</v>
      </c>
      <c r="K530" s="104">
        <v>1.38E-2</v>
      </c>
      <c r="L530" s="97">
        <v>2.5489999999999999</v>
      </c>
      <c r="M530" s="97">
        <v>36497.436999999998</v>
      </c>
      <c r="N530" s="97">
        <v>614106.56099999999</v>
      </c>
      <c r="O530" t="s">
        <v>741</v>
      </c>
      <c r="P530" t="s">
        <v>1160</v>
      </c>
      <c r="Q530" t="s">
        <v>1160</v>
      </c>
      <c r="R530" t="s">
        <v>1072</v>
      </c>
      <c r="S530" t="s">
        <v>476</v>
      </c>
      <c r="T530" t="s">
        <v>475</v>
      </c>
      <c r="W530" t="s">
        <v>509</v>
      </c>
      <c r="Z530" s="22">
        <v>36.231699999999996</v>
      </c>
      <c r="AA530" s="22">
        <v>-115.12350000000001</v>
      </c>
    </row>
    <row r="531" spans="1:27" x14ac:dyDescent="0.25">
      <c r="A531" s="22" t="s">
        <v>424</v>
      </c>
      <c r="B531" t="s">
        <v>940</v>
      </c>
      <c r="C531" s="22">
        <v>10761</v>
      </c>
      <c r="D531" s="22">
        <v>4</v>
      </c>
      <c r="E531" s="22">
        <v>2018</v>
      </c>
      <c r="F531" s="97">
        <v>2335.42</v>
      </c>
      <c r="G531" s="97">
        <v>12</v>
      </c>
      <c r="H531" s="97">
        <v>61304.51</v>
      </c>
      <c r="I531" s="97">
        <v>0.188</v>
      </c>
      <c r="J531" s="104">
        <f t="shared" si="8"/>
        <v>5.9999443217932777E-4</v>
      </c>
      <c r="K531" s="104">
        <v>1.0800000000000001E-2</v>
      </c>
      <c r="L531" s="97">
        <v>2.2549999999999999</v>
      </c>
      <c r="M531" s="97">
        <v>37241.697999999997</v>
      </c>
      <c r="N531" s="97">
        <v>626672.48199999996</v>
      </c>
      <c r="O531" t="s">
        <v>741</v>
      </c>
      <c r="P531" t="s">
        <v>1160</v>
      </c>
      <c r="Q531" t="s">
        <v>1160</v>
      </c>
      <c r="R531" t="s">
        <v>1072</v>
      </c>
      <c r="S531" t="s">
        <v>476</v>
      </c>
      <c r="T531" t="s">
        <v>475</v>
      </c>
      <c r="W531" t="s">
        <v>509</v>
      </c>
      <c r="Z531" s="22">
        <v>36.231699999999996</v>
      </c>
      <c r="AA531" s="22">
        <v>-115.12350000000001</v>
      </c>
    </row>
    <row r="532" spans="1:27" x14ac:dyDescent="0.25">
      <c r="A532" s="22" t="s">
        <v>424</v>
      </c>
      <c r="B532" t="s">
        <v>940</v>
      </c>
      <c r="C532" s="22">
        <v>10761</v>
      </c>
      <c r="D532" s="22">
        <v>5</v>
      </c>
      <c r="E532" s="22">
        <v>2018</v>
      </c>
      <c r="F532" s="97">
        <v>2374.9499999999998</v>
      </c>
      <c r="G532" s="97">
        <v>12</v>
      </c>
      <c r="H532" s="97">
        <v>62225.57</v>
      </c>
      <c r="I532" s="97">
        <v>0.19800000000000001</v>
      </c>
      <c r="J532" s="104">
        <f t="shared" si="8"/>
        <v>5.9930354843832419E-4</v>
      </c>
      <c r="K532" s="104">
        <v>1.23E-2</v>
      </c>
      <c r="L532" s="97">
        <v>2.5979999999999999</v>
      </c>
      <c r="M532" s="97">
        <v>39270.231</v>
      </c>
      <c r="N532" s="97">
        <v>660766.98699999996</v>
      </c>
      <c r="O532" t="s">
        <v>741</v>
      </c>
      <c r="P532" t="s">
        <v>1160</v>
      </c>
      <c r="Q532" t="s">
        <v>1160</v>
      </c>
      <c r="R532" t="s">
        <v>1072</v>
      </c>
      <c r="S532" t="s">
        <v>476</v>
      </c>
      <c r="T532" t="s">
        <v>475</v>
      </c>
      <c r="W532" t="s">
        <v>509</v>
      </c>
      <c r="Z532" s="22">
        <v>36.231699999999996</v>
      </c>
      <c r="AA532" s="22">
        <v>-115.12350000000001</v>
      </c>
    </row>
    <row r="533" spans="1:27" x14ac:dyDescent="0.25">
      <c r="A533" s="22" t="s">
        <v>424</v>
      </c>
      <c r="B533" t="s">
        <v>748</v>
      </c>
      <c r="C533" s="22">
        <v>8224</v>
      </c>
      <c r="D533" s="22">
        <v>1</v>
      </c>
      <c r="E533" s="22">
        <v>2018</v>
      </c>
      <c r="F533" s="97">
        <v>3870.4</v>
      </c>
      <c r="G533" s="97">
        <v>12</v>
      </c>
      <c r="H533" s="97">
        <v>677681.35</v>
      </c>
      <c r="I533" s="97">
        <v>2356.752</v>
      </c>
      <c r="J533" s="104">
        <f t="shared" si="8"/>
        <v>0.76394434319369919</v>
      </c>
      <c r="K533" s="104">
        <v>0.32650000000000001</v>
      </c>
      <c r="L533" s="97">
        <v>1026.665</v>
      </c>
      <c r="M533" s="97">
        <v>647106.18099999998</v>
      </c>
      <c r="N533" s="97">
        <v>6169957.3300000001</v>
      </c>
      <c r="O533" t="s">
        <v>746</v>
      </c>
      <c r="P533" t="s">
        <v>745</v>
      </c>
      <c r="Q533" t="s">
        <v>479</v>
      </c>
      <c r="R533" t="s">
        <v>1072</v>
      </c>
      <c r="S533" t="s">
        <v>482</v>
      </c>
      <c r="T533" t="s">
        <v>536</v>
      </c>
      <c r="W533" t="s">
        <v>569</v>
      </c>
      <c r="X533" t="s">
        <v>534</v>
      </c>
      <c r="Z533" s="22">
        <v>40.883099999999999</v>
      </c>
      <c r="AA533" s="22">
        <v>-117.1542</v>
      </c>
    </row>
    <row r="534" spans="1:27" x14ac:dyDescent="0.25">
      <c r="A534" s="22" t="s">
        <v>424</v>
      </c>
      <c r="B534" t="s">
        <v>748</v>
      </c>
      <c r="C534" s="22">
        <v>8224</v>
      </c>
      <c r="D534" s="22">
        <v>2</v>
      </c>
      <c r="E534" s="22">
        <v>2018</v>
      </c>
      <c r="F534" s="97">
        <v>5292.2</v>
      </c>
      <c r="G534" s="97">
        <v>12</v>
      </c>
      <c r="H534" s="97">
        <v>977502.09</v>
      </c>
      <c r="I534" s="97">
        <v>715.798</v>
      </c>
      <c r="J534" s="104">
        <f t="shared" si="8"/>
        <v>0.15396680239687346</v>
      </c>
      <c r="K534" s="104">
        <v>0.30730000000000002</v>
      </c>
      <c r="L534" s="97">
        <v>1492.5840000000001</v>
      </c>
      <c r="M534" s="97">
        <v>975182.29700000002</v>
      </c>
      <c r="N534" s="97">
        <v>9298082.2990000006</v>
      </c>
      <c r="O534" t="s">
        <v>746</v>
      </c>
      <c r="P534" t="s">
        <v>745</v>
      </c>
      <c r="Q534" t="s">
        <v>479</v>
      </c>
      <c r="R534" t="s">
        <v>1072</v>
      </c>
      <c r="S534" t="s">
        <v>482</v>
      </c>
      <c r="T534" t="s">
        <v>536</v>
      </c>
      <c r="V534" t="s">
        <v>535</v>
      </c>
      <c r="W534" t="s">
        <v>569</v>
      </c>
      <c r="X534" t="s">
        <v>534</v>
      </c>
      <c r="Z534" s="22">
        <v>40.883099999999999</v>
      </c>
      <c r="AA534" s="22">
        <v>-117.1542</v>
      </c>
    </row>
    <row r="535" spans="1:27" x14ac:dyDescent="0.25">
      <c r="A535" s="22" t="s">
        <v>424</v>
      </c>
      <c r="B535" t="s">
        <v>860</v>
      </c>
      <c r="C535" s="22">
        <v>55841</v>
      </c>
      <c r="D535" s="22" t="s">
        <v>1163</v>
      </c>
      <c r="E535" s="22">
        <v>2018</v>
      </c>
      <c r="F535" s="97">
        <v>4101.9399999999996</v>
      </c>
      <c r="G535" s="97">
        <v>12</v>
      </c>
      <c r="H535" s="97">
        <v>821672.78</v>
      </c>
      <c r="I535" s="97">
        <v>1.8149999999999999</v>
      </c>
      <c r="J535" s="104">
        <f t="shared" si="8"/>
        <v>6.0012137707795123E-4</v>
      </c>
      <c r="K535" s="104">
        <v>1.0500000000000001E-2</v>
      </c>
      <c r="L535" s="97">
        <v>26.734999999999999</v>
      </c>
      <c r="M535" s="97">
        <v>359467.43699999998</v>
      </c>
      <c r="N535" s="97">
        <v>6048776.3619999997</v>
      </c>
      <c r="O535" t="s">
        <v>741</v>
      </c>
      <c r="P535" t="s">
        <v>1161</v>
      </c>
      <c r="Q535" t="s">
        <v>740</v>
      </c>
      <c r="R535" t="s">
        <v>1072</v>
      </c>
      <c r="S535" t="s">
        <v>476</v>
      </c>
      <c r="T535" t="s">
        <v>475</v>
      </c>
      <c r="W535" t="s">
        <v>499</v>
      </c>
      <c r="Z535" s="22">
        <v>36.407800000000002</v>
      </c>
      <c r="AA535" s="22">
        <v>-114.9603</v>
      </c>
    </row>
    <row r="536" spans="1:27" x14ac:dyDescent="0.25">
      <c r="A536" s="22" t="s">
        <v>424</v>
      </c>
      <c r="B536" t="s">
        <v>860</v>
      </c>
      <c r="C536" s="22">
        <v>55841</v>
      </c>
      <c r="D536" s="22" t="s">
        <v>1162</v>
      </c>
      <c r="E536" s="22">
        <v>2018</v>
      </c>
      <c r="F536" s="97">
        <v>3876.13</v>
      </c>
      <c r="G536" s="97">
        <v>12</v>
      </c>
      <c r="H536" s="97">
        <v>770040.19</v>
      </c>
      <c r="I536" s="97">
        <v>1.714</v>
      </c>
      <c r="J536" s="104">
        <f t="shared" si="8"/>
        <v>5.9992898846373502E-4</v>
      </c>
      <c r="K536" s="104">
        <v>1.1299999999999999E-2</v>
      </c>
      <c r="L536" s="97">
        <v>25.207000000000001</v>
      </c>
      <c r="M536" s="97">
        <v>339576.97399999999</v>
      </c>
      <c r="N536" s="97">
        <v>5714009.6009999998</v>
      </c>
      <c r="O536" t="s">
        <v>741</v>
      </c>
      <c r="P536" t="s">
        <v>1161</v>
      </c>
      <c r="Q536" t="s">
        <v>740</v>
      </c>
      <c r="R536" t="s">
        <v>1072</v>
      </c>
      <c r="S536" t="s">
        <v>476</v>
      </c>
      <c r="T536" t="s">
        <v>475</v>
      </c>
      <c r="W536" t="s">
        <v>499</v>
      </c>
      <c r="Z536" s="22">
        <v>36.407800000000002</v>
      </c>
      <c r="AA536" s="22">
        <v>-114.9603</v>
      </c>
    </row>
    <row r="537" spans="1:27" x14ac:dyDescent="0.25">
      <c r="A537" s="22" t="s">
        <v>424</v>
      </c>
      <c r="B537" t="s">
        <v>856</v>
      </c>
      <c r="C537" s="22">
        <v>54854</v>
      </c>
      <c r="D537" s="22">
        <v>3</v>
      </c>
      <c r="E537" s="22">
        <v>2018</v>
      </c>
      <c r="F537" s="97">
        <v>190.07</v>
      </c>
      <c r="G537" s="97">
        <v>12</v>
      </c>
      <c r="H537" s="97">
        <v>12260.3</v>
      </c>
      <c r="I537" s="97">
        <v>4.4999999999999998E-2</v>
      </c>
      <c r="J537" s="104">
        <f t="shared" si="8"/>
        <v>5.6176105599593633E-4</v>
      </c>
      <c r="K537" s="104">
        <v>0.13220000000000001</v>
      </c>
      <c r="L537" s="97">
        <v>11.161</v>
      </c>
      <c r="M537" s="97">
        <v>9521.0290000000005</v>
      </c>
      <c r="N537" s="97">
        <v>160210.465</v>
      </c>
      <c r="O537" t="s">
        <v>741</v>
      </c>
      <c r="P537" t="s">
        <v>1160</v>
      </c>
      <c r="Q537" t="s">
        <v>1160</v>
      </c>
      <c r="R537" t="s">
        <v>1072</v>
      </c>
      <c r="S537" t="s">
        <v>510</v>
      </c>
      <c r="T537" t="s">
        <v>475</v>
      </c>
      <c r="U537" t="s">
        <v>486</v>
      </c>
      <c r="W537" t="s">
        <v>1128</v>
      </c>
      <c r="Z537" s="22">
        <v>36.139200000000002</v>
      </c>
      <c r="AA537" s="22">
        <v>-115.03400000000001</v>
      </c>
    </row>
    <row r="538" spans="1:27" x14ac:dyDescent="0.25">
      <c r="A538" s="22" t="s">
        <v>424</v>
      </c>
      <c r="B538" t="s">
        <v>856</v>
      </c>
      <c r="C538" s="22">
        <v>54854</v>
      </c>
      <c r="D538" s="22">
        <v>4</v>
      </c>
      <c r="E538" s="22">
        <v>2018</v>
      </c>
      <c r="F538" s="97">
        <v>135.08000000000001</v>
      </c>
      <c r="G538" s="97">
        <v>12</v>
      </c>
      <c r="H538" s="97">
        <v>8602.68</v>
      </c>
      <c r="I538" s="97">
        <v>3.1E-2</v>
      </c>
      <c r="J538" s="104">
        <f t="shared" si="8"/>
        <v>5.5414466153746794E-4</v>
      </c>
      <c r="K538" s="104">
        <v>0.13900000000000001</v>
      </c>
      <c r="L538" s="97">
        <v>7.8840000000000003</v>
      </c>
      <c r="M538" s="97">
        <v>6648.8379999999997</v>
      </c>
      <c r="N538" s="97">
        <v>111884.14200000001</v>
      </c>
      <c r="O538" t="s">
        <v>741</v>
      </c>
      <c r="P538" t="s">
        <v>1160</v>
      </c>
      <c r="Q538" t="s">
        <v>1160</v>
      </c>
      <c r="R538" t="s">
        <v>1072</v>
      </c>
      <c r="S538" t="s">
        <v>510</v>
      </c>
      <c r="T538" t="s">
        <v>475</v>
      </c>
      <c r="U538" t="s">
        <v>486</v>
      </c>
      <c r="W538" t="s">
        <v>1128</v>
      </c>
      <c r="Z538" s="22">
        <v>36.139200000000002</v>
      </c>
      <c r="AA538" s="22">
        <v>-115.03400000000001</v>
      </c>
    </row>
    <row r="539" spans="1:27" x14ac:dyDescent="0.25">
      <c r="A539" s="22" t="s">
        <v>424</v>
      </c>
      <c r="B539" t="s">
        <v>856</v>
      </c>
      <c r="C539" s="22">
        <v>54854</v>
      </c>
      <c r="D539" s="22">
        <v>5</v>
      </c>
      <c r="E539" s="22">
        <v>2018</v>
      </c>
      <c r="F539" s="97">
        <v>174.52</v>
      </c>
      <c r="G539" s="97">
        <v>12</v>
      </c>
      <c r="H539" s="97">
        <v>11272.84</v>
      </c>
      <c r="I539" s="97">
        <v>4.1000000000000002E-2</v>
      </c>
      <c r="J539" s="104">
        <f t="shared" si="8"/>
        <v>5.6770675713936939E-4</v>
      </c>
      <c r="K539" s="104">
        <v>0.13039999999999999</v>
      </c>
      <c r="L539" s="97">
        <v>10.029999999999999</v>
      </c>
      <c r="M539" s="97">
        <v>8583.6830000000009</v>
      </c>
      <c r="N539" s="97">
        <v>144440.76800000001</v>
      </c>
      <c r="O539" t="s">
        <v>741</v>
      </c>
      <c r="P539" t="s">
        <v>1160</v>
      </c>
      <c r="Q539" t="s">
        <v>1160</v>
      </c>
      <c r="R539" t="s">
        <v>1072</v>
      </c>
      <c r="S539" t="s">
        <v>510</v>
      </c>
      <c r="T539" t="s">
        <v>475</v>
      </c>
      <c r="U539" t="s">
        <v>486</v>
      </c>
      <c r="W539" t="s">
        <v>1128</v>
      </c>
      <c r="Z539" s="22">
        <v>36.139200000000002</v>
      </c>
      <c r="AA539" s="22">
        <v>-115.03400000000001</v>
      </c>
    </row>
    <row r="540" spans="1:27" x14ac:dyDescent="0.25">
      <c r="A540" s="22" t="s">
        <v>424</v>
      </c>
      <c r="B540" t="s">
        <v>660</v>
      </c>
      <c r="C540" s="22">
        <v>56224</v>
      </c>
      <c r="D540" s="22">
        <v>1</v>
      </c>
      <c r="E540" s="22">
        <v>2018</v>
      </c>
      <c r="F540" s="97">
        <v>7974.68</v>
      </c>
      <c r="G540" s="97">
        <v>12</v>
      </c>
      <c r="H540" s="97">
        <v>1162857.97</v>
      </c>
      <c r="I540" s="97">
        <v>218.28200000000001</v>
      </c>
      <c r="J540" s="104">
        <f t="shared" si="8"/>
        <v>3.8791477081283221E-2</v>
      </c>
      <c r="K540" s="104">
        <v>5.3100000000000001E-2</v>
      </c>
      <c r="L540" s="97">
        <v>298.80799999999999</v>
      </c>
      <c r="M540" s="97">
        <v>1178583.4720000001</v>
      </c>
      <c r="N540" s="97">
        <v>11254121.596999999</v>
      </c>
      <c r="O540" t="s">
        <v>659</v>
      </c>
      <c r="P540" t="s">
        <v>658</v>
      </c>
      <c r="Q540" t="s">
        <v>658</v>
      </c>
      <c r="R540" t="s">
        <v>1072</v>
      </c>
      <c r="S540" t="s">
        <v>482</v>
      </c>
      <c r="T540" t="s">
        <v>536</v>
      </c>
      <c r="U540" t="s">
        <v>486</v>
      </c>
      <c r="V540" t="s">
        <v>535</v>
      </c>
      <c r="W540" t="s">
        <v>641</v>
      </c>
      <c r="X540" t="s">
        <v>534</v>
      </c>
      <c r="Y540" t="s">
        <v>599</v>
      </c>
      <c r="Z540" s="22">
        <v>40.745800000000003</v>
      </c>
      <c r="AA540" s="22">
        <v>-116.52970000000001</v>
      </c>
    </row>
    <row r="541" spans="1:27" x14ac:dyDescent="0.25">
      <c r="A541" s="22" t="s">
        <v>424</v>
      </c>
      <c r="B541" t="s">
        <v>481</v>
      </c>
      <c r="C541" s="22">
        <v>2336</v>
      </c>
      <c r="D541" s="22">
        <v>3</v>
      </c>
      <c r="E541" s="22">
        <v>2018</v>
      </c>
      <c r="F541" s="97">
        <v>2966.37</v>
      </c>
      <c r="G541" s="97">
        <v>12</v>
      </c>
      <c r="H541" s="97">
        <v>149735.04999999999</v>
      </c>
      <c r="I541" s="97">
        <v>0.51900000000000002</v>
      </c>
      <c r="J541" s="104">
        <f t="shared" si="8"/>
        <v>6.0035053114121969E-4</v>
      </c>
      <c r="K541" s="104">
        <v>0.12920000000000001</v>
      </c>
      <c r="L541" s="97">
        <v>113.76300000000001</v>
      </c>
      <c r="M541" s="97">
        <v>102752.82</v>
      </c>
      <c r="N541" s="97">
        <v>1728989.892</v>
      </c>
      <c r="O541" t="s">
        <v>480</v>
      </c>
      <c r="P541" t="s">
        <v>479</v>
      </c>
      <c r="Q541" t="s">
        <v>479</v>
      </c>
      <c r="R541" t="s">
        <v>1072</v>
      </c>
      <c r="S541" t="s">
        <v>482</v>
      </c>
      <c r="T541" t="s">
        <v>475</v>
      </c>
      <c r="Z541" s="22">
        <v>39.5625</v>
      </c>
      <c r="AA541" s="22">
        <v>-119.52500000000001</v>
      </c>
    </row>
    <row r="542" spans="1:27" x14ac:dyDescent="0.25">
      <c r="A542" s="22" t="s">
        <v>424</v>
      </c>
      <c r="B542" t="s">
        <v>481</v>
      </c>
      <c r="C542" s="22">
        <v>2336</v>
      </c>
      <c r="D542" s="22">
        <v>4</v>
      </c>
      <c r="E542" s="22">
        <v>2018</v>
      </c>
      <c r="F542" s="97">
        <v>2423.6999999999998</v>
      </c>
      <c r="G542" s="97">
        <v>12</v>
      </c>
      <c r="H542" s="97">
        <v>123691.24</v>
      </c>
      <c r="I542" s="97">
        <v>0.48899999999999999</v>
      </c>
      <c r="J542" s="104">
        <f t="shared" si="8"/>
        <v>6.0038045630685132E-4</v>
      </c>
      <c r="K542" s="104">
        <v>3.3399999999999999E-2</v>
      </c>
      <c r="L542" s="97">
        <v>21.501000000000001</v>
      </c>
      <c r="M542" s="97">
        <v>96807.034</v>
      </c>
      <c r="N542" s="97">
        <v>1628967.0819999999</v>
      </c>
      <c r="O542" t="s">
        <v>480</v>
      </c>
      <c r="P542" t="s">
        <v>479</v>
      </c>
      <c r="Q542" t="s">
        <v>479</v>
      </c>
      <c r="R542" t="s">
        <v>1072</v>
      </c>
      <c r="S542" t="s">
        <v>510</v>
      </c>
      <c r="T542" t="s">
        <v>475</v>
      </c>
      <c r="U542" t="s">
        <v>486</v>
      </c>
      <c r="Z542" s="22">
        <v>39.5625</v>
      </c>
      <c r="AA542" s="22">
        <v>-119.52500000000001</v>
      </c>
    </row>
    <row r="543" spans="1:27" x14ac:dyDescent="0.25">
      <c r="A543" s="22" t="s">
        <v>424</v>
      </c>
      <c r="B543" t="s">
        <v>481</v>
      </c>
      <c r="C543" s="22">
        <v>2336</v>
      </c>
      <c r="D543" s="22">
        <v>5</v>
      </c>
      <c r="E543" s="22">
        <v>2018</v>
      </c>
      <c r="F543" s="97">
        <v>2165.0500000000002</v>
      </c>
      <c r="G543" s="97">
        <v>12</v>
      </c>
      <c r="H543" s="97">
        <v>109611</v>
      </c>
      <c r="I543" s="97">
        <v>0.435</v>
      </c>
      <c r="J543" s="104">
        <f t="shared" si="8"/>
        <v>5.9971443583826966E-4</v>
      </c>
      <c r="K543" s="104">
        <v>3.5000000000000003E-2</v>
      </c>
      <c r="L543" s="97">
        <v>20.128</v>
      </c>
      <c r="M543" s="97">
        <v>86212.275999999998</v>
      </c>
      <c r="N543" s="97">
        <v>1450690.442</v>
      </c>
      <c r="O543" t="s">
        <v>480</v>
      </c>
      <c r="P543" t="s">
        <v>479</v>
      </c>
      <c r="Q543" t="s">
        <v>479</v>
      </c>
      <c r="R543" t="s">
        <v>1072</v>
      </c>
      <c r="S543" t="s">
        <v>510</v>
      </c>
      <c r="T543" t="s">
        <v>475</v>
      </c>
      <c r="U543" t="s">
        <v>486</v>
      </c>
      <c r="Z543" s="22">
        <v>39.5625</v>
      </c>
      <c r="AA543" s="22">
        <v>-119.52500000000001</v>
      </c>
    </row>
    <row r="544" spans="1:27" x14ac:dyDescent="0.25">
      <c r="A544" s="22" t="s">
        <v>424</v>
      </c>
      <c r="B544" t="s">
        <v>481</v>
      </c>
      <c r="C544" s="22">
        <v>2336</v>
      </c>
      <c r="D544" s="22">
        <v>6</v>
      </c>
      <c r="E544" s="22">
        <v>2018</v>
      </c>
      <c r="F544" s="97">
        <v>5584.08</v>
      </c>
      <c r="G544" s="97">
        <v>12</v>
      </c>
      <c r="H544" s="97">
        <v>415983.49</v>
      </c>
      <c r="I544" s="97">
        <v>1.048</v>
      </c>
      <c r="J544" s="104">
        <f t="shared" si="8"/>
        <v>6.0010096819039049E-4</v>
      </c>
      <c r="K544" s="104">
        <v>0.1535</v>
      </c>
      <c r="L544" s="97">
        <v>266.964</v>
      </c>
      <c r="M544" s="97">
        <v>207570.079</v>
      </c>
      <c r="N544" s="97">
        <v>3492745.5729999999</v>
      </c>
      <c r="O544" t="s">
        <v>480</v>
      </c>
      <c r="P544" t="s">
        <v>479</v>
      </c>
      <c r="Q544" t="s">
        <v>479</v>
      </c>
      <c r="R544" t="s">
        <v>1072</v>
      </c>
      <c r="S544" t="s">
        <v>476</v>
      </c>
      <c r="T544" t="s">
        <v>475</v>
      </c>
      <c r="W544" t="s">
        <v>474</v>
      </c>
      <c r="Z544" s="22">
        <v>39.5625</v>
      </c>
      <c r="AA544" s="22">
        <v>-119.52500000000001</v>
      </c>
    </row>
    <row r="545" spans="1:27" x14ac:dyDescent="0.25">
      <c r="A545" s="22" t="s">
        <v>424</v>
      </c>
      <c r="B545" t="s">
        <v>481</v>
      </c>
      <c r="C545" s="22">
        <v>2336</v>
      </c>
      <c r="D545" s="22">
        <v>8</v>
      </c>
      <c r="E545" s="22">
        <v>2018</v>
      </c>
      <c r="F545" s="97">
        <v>8453.98</v>
      </c>
      <c r="G545" s="97">
        <v>12</v>
      </c>
      <c r="H545" s="97">
        <v>1841648.87</v>
      </c>
      <c r="I545" s="97">
        <v>4.0609999999999999</v>
      </c>
      <c r="J545" s="104">
        <f t="shared" si="8"/>
        <v>6.0003620025340649E-4</v>
      </c>
      <c r="K545" s="104">
        <v>6.0000000000000001E-3</v>
      </c>
      <c r="L545" s="97">
        <v>40.027000000000001</v>
      </c>
      <c r="M545" s="97">
        <v>804416.18099999998</v>
      </c>
      <c r="N545" s="97">
        <v>13535849.998</v>
      </c>
      <c r="O545" t="s">
        <v>480</v>
      </c>
      <c r="P545" t="s">
        <v>479</v>
      </c>
      <c r="Q545" t="s">
        <v>479</v>
      </c>
      <c r="R545" t="s">
        <v>1072</v>
      </c>
      <c r="S545" t="s">
        <v>476</v>
      </c>
      <c r="T545" t="s">
        <v>475</v>
      </c>
      <c r="W545" t="s">
        <v>499</v>
      </c>
      <c r="Z545" s="22">
        <v>39.5625</v>
      </c>
      <c r="AA545" s="22">
        <v>-119.52500000000001</v>
      </c>
    </row>
    <row r="546" spans="1:27" x14ac:dyDescent="0.25">
      <c r="A546" s="22" t="s">
        <v>424</v>
      </c>
      <c r="B546" t="s">
        <v>481</v>
      </c>
      <c r="C546" s="22">
        <v>2336</v>
      </c>
      <c r="D546" s="22">
        <v>9</v>
      </c>
      <c r="E546" s="22">
        <v>2018</v>
      </c>
      <c r="F546" s="97">
        <v>8452.34</v>
      </c>
      <c r="G546" s="97">
        <v>12</v>
      </c>
      <c r="H546" s="97">
        <v>1846732.26</v>
      </c>
      <c r="I546" s="97">
        <v>4.1260000000000003</v>
      </c>
      <c r="J546" s="104">
        <f t="shared" si="8"/>
        <v>5.9998157195718319E-4</v>
      </c>
      <c r="K546" s="104">
        <v>5.8999999999999999E-3</v>
      </c>
      <c r="L546" s="97">
        <v>40.167999999999999</v>
      </c>
      <c r="M546" s="97">
        <v>817366.94</v>
      </c>
      <c r="N546" s="97">
        <v>13753755.757999999</v>
      </c>
      <c r="O546" t="s">
        <v>480</v>
      </c>
      <c r="P546" t="s">
        <v>479</v>
      </c>
      <c r="Q546" t="s">
        <v>479</v>
      </c>
      <c r="R546" t="s">
        <v>1072</v>
      </c>
      <c r="S546" t="s">
        <v>476</v>
      </c>
      <c r="T546" t="s">
        <v>475</v>
      </c>
      <c r="W546" t="s">
        <v>499</v>
      </c>
      <c r="Z546" s="22">
        <v>39.5625</v>
      </c>
      <c r="AA546" s="22">
        <v>-119.52500000000001</v>
      </c>
    </row>
    <row r="547" spans="1:27" x14ac:dyDescent="0.25">
      <c r="A547" s="22" t="s">
        <v>424</v>
      </c>
      <c r="B547" t="s">
        <v>843</v>
      </c>
      <c r="C547" s="22">
        <v>55687</v>
      </c>
      <c r="D547" s="22" t="s">
        <v>1159</v>
      </c>
      <c r="E547" s="22">
        <v>2018</v>
      </c>
      <c r="F547" s="97">
        <v>6048.02</v>
      </c>
      <c r="G547" s="97">
        <v>12</v>
      </c>
      <c r="H547" s="97">
        <v>1176037.53</v>
      </c>
      <c r="I547" s="97">
        <v>2.657</v>
      </c>
      <c r="J547" s="104">
        <f t="shared" si="8"/>
        <v>6.0009237757014549E-4</v>
      </c>
      <c r="K547" s="104">
        <v>1.03E-2</v>
      </c>
      <c r="L547" s="97">
        <v>39.816000000000003</v>
      </c>
      <c r="M547" s="97">
        <v>526257.42099999997</v>
      </c>
      <c r="N547" s="97">
        <v>8855303.2809999995</v>
      </c>
      <c r="O547" t="s">
        <v>741</v>
      </c>
      <c r="P547" t="s">
        <v>740</v>
      </c>
      <c r="Q547" t="s">
        <v>740</v>
      </c>
      <c r="R547" t="s">
        <v>1072</v>
      </c>
      <c r="S547" t="s">
        <v>476</v>
      </c>
      <c r="T547" t="s">
        <v>475</v>
      </c>
      <c r="Z547" s="22">
        <v>35.613900000000001</v>
      </c>
      <c r="AA547" s="22">
        <v>-115.3561</v>
      </c>
    </row>
    <row r="548" spans="1:27" x14ac:dyDescent="0.25">
      <c r="A548" s="22" t="s">
        <v>424</v>
      </c>
      <c r="B548" t="s">
        <v>843</v>
      </c>
      <c r="C548" s="22">
        <v>55687</v>
      </c>
      <c r="D548" s="22" t="s">
        <v>1158</v>
      </c>
      <c r="E548" s="22">
        <v>2018</v>
      </c>
      <c r="F548" s="97">
        <v>5576.55</v>
      </c>
      <c r="G548" s="97">
        <v>12</v>
      </c>
      <c r="H548" s="97">
        <v>1068043.6299999999</v>
      </c>
      <c r="I548" s="97">
        <v>2.4350000000000001</v>
      </c>
      <c r="J548" s="104">
        <f t="shared" si="8"/>
        <v>6.0003320512295294E-4</v>
      </c>
      <c r="K548" s="104">
        <v>1.03E-2</v>
      </c>
      <c r="L548" s="97">
        <v>36.414000000000001</v>
      </c>
      <c r="M548" s="97">
        <v>482336.45600000001</v>
      </c>
      <c r="N548" s="97">
        <v>8116217.5</v>
      </c>
      <c r="O548" t="s">
        <v>741</v>
      </c>
      <c r="P548" t="s">
        <v>740</v>
      </c>
      <c r="Q548" t="s">
        <v>740</v>
      </c>
      <c r="R548" t="s">
        <v>1072</v>
      </c>
      <c r="S548" t="s">
        <v>476</v>
      </c>
      <c r="T548" t="s">
        <v>475</v>
      </c>
      <c r="Z548" s="22">
        <v>35.613900000000001</v>
      </c>
      <c r="AA548" s="22">
        <v>-115.3561</v>
      </c>
    </row>
    <row r="549" spans="1:27" x14ac:dyDescent="0.25">
      <c r="A549" s="22" t="s">
        <v>737</v>
      </c>
      <c r="B549" t="s">
        <v>736</v>
      </c>
      <c r="C549" s="22">
        <v>6106</v>
      </c>
      <c r="D549" s="22" t="s">
        <v>735</v>
      </c>
      <c r="E549" s="22">
        <v>2018</v>
      </c>
      <c r="F549" s="97">
        <v>3280.7</v>
      </c>
      <c r="G549" s="97">
        <v>12</v>
      </c>
      <c r="H549" s="97">
        <v>1674500.08</v>
      </c>
      <c r="I549" s="97">
        <v>2307.8789999999999</v>
      </c>
      <c r="J549" s="104">
        <f t="shared" si="8"/>
        <v>0.29268114992015642</v>
      </c>
      <c r="K549" s="104">
        <v>0.20430000000000001</v>
      </c>
      <c r="L549" s="97">
        <v>1660.298</v>
      </c>
      <c r="M549" s="97">
        <v>1654021.2620000001</v>
      </c>
      <c r="N549" s="97">
        <v>15770602.244999999</v>
      </c>
      <c r="O549" t="s">
        <v>733</v>
      </c>
      <c r="P549" t="s">
        <v>732</v>
      </c>
      <c r="Q549" t="s">
        <v>731</v>
      </c>
      <c r="R549" t="s">
        <v>1072</v>
      </c>
      <c r="S549" t="s">
        <v>482</v>
      </c>
      <c r="T549" t="s">
        <v>536</v>
      </c>
      <c r="V549" t="s">
        <v>728</v>
      </c>
      <c r="W549" t="s">
        <v>569</v>
      </c>
      <c r="X549" t="s">
        <v>546</v>
      </c>
      <c r="Y549" t="s">
        <v>697</v>
      </c>
      <c r="Z549" s="22">
        <v>45.693300000000001</v>
      </c>
      <c r="AA549" s="22">
        <v>-119.8056</v>
      </c>
    </row>
    <row r="550" spans="1:27" x14ac:dyDescent="0.25">
      <c r="A550" s="22" t="s">
        <v>737</v>
      </c>
      <c r="B550" t="s">
        <v>1030</v>
      </c>
      <c r="C550" s="22">
        <v>58503</v>
      </c>
      <c r="D550" s="22" t="s">
        <v>1157</v>
      </c>
      <c r="E550" s="22">
        <v>2018</v>
      </c>
      <c r="F550" s="97">
        <v>7621.12</v>
      </c>
      <c r="G550" s="97">
        <v>12</v>
      </c>
      <c r="H550" s="97">
        <v>3077430.56</v>
      </c>
      <c r="I550" s="97">
        <v>6.3840000000000003</v>
      </c>
      <c r="J550" s="104">
        <f t="shared" si="8"/>
        <v>6.00040106280301E-4</v>
      </c>
      <c r="K550" s="104">
        <v>6.7000000000000002E-3</v>
      </c>
      <c r="L550" s="97">
        <v>70.55</v>
      </c>
      <c r="M550" s="97">
        <v>1264553.3470000001</v>
      </c>
      <c r="N550" s="97">
        <v>21278577.659000002</v>
      </c>
      <c r="O550" t="s">
        <v>733</v>
      </c>
      <c r="P550" t="s">
        <v>731</v>
      </c>
      <c r="Q550" t="s">
        <v>731</v>
      </c>
      <c r="R550" t="s">
        <v>1072</v>
      </c>
      <c r="S550" t="s">
        <v>476</v>
      </c>
      <c r="T550" t="s">
        <v>475</v>
      </c>
      <c r="W550" t="s">
        <v>499</v>
      </c>
      <c r="Z550" s="22">
        <v>45.698999999999998</v>
      </c>
      <c r="AA550" s="22">
        <v>-119.81310000000001</v>
      </c>
    </row>
    <row r="551" spans="1:27" x14ac:dyDescent="0.25">
      <c r="A551" s="22" t="s">
        <v>737</v>
      </c>
      <c r="B551" t="s">
        <v>1019</v>
      </c>
      <c r="C551" s="22">
        <v>7350</v>
      </c>
      <c r="D551" s="22" t="s">
        <v>1091</v>
      </c>
      <c r="E551" s="22">
        <v>2018</v>
      </c>
      <c r="F551" s="97">
        <v>5929.59</v>
      </c>
      <c r="G551" s="97">
        <v>12</v>
      </c>
      <c r="H551" s="97">
        <v>1443924.72</v>
      </c>
      <c r="I551" s="97">
        <v>2.8849999999999998</v>
      </c>
      <c r="J551" s="104">
        <f t="shared" si="8"/>
        <v>6.0004202921078251E-4</v>
      </c>
      <c r="K551" s="104">
        <v>1.6E-2</v>
      </c>
      <c r="L551" s="97">
        <v>72.453999999999994</v>
      </c>
      <c r="M551" s="97">
        <v>571466.06400000001</v>
      </c>
      <c r="N551" s="97">
        <v>9615993.0789999999</v>
      </c>
      <c r="O551" t="s">
        <v>733</v>
      </c>
      <c r="P551" t="s">
        <v>731</v>
      </c>
      <c r="Q551" t="s">
        <v>731</v>
      </c>
      <c r="R551" t="s">
        <v>1072</v>
      </c>
      <c r="S551" t="s">
        <v>476</v>
      </c>
      <c r="T551" t="s">
        <v>475</v>
      </c>
      <c r="U551" t="s">
        <v>486</v>
      </c>
      <c r="W551" t="s">
        <v>1156</v>
      </c>
      <c r="Z551" s="22">
        <v>45.848599999999998</v>
      </c>
      <c r="AA551" s="22">
        <v>-119.67440000000001</v>
      </c>
    </row>
    <row r="552" spans="1:27" x14ac:dyDescent="0.25">
      <c r="A552" s="22" t="s">
        <v>737</v>
      </c>
      <c r="B552" t="s">
        <v>1019</v>
      </c>
      <c r="C552" s="22">
        <v>7350</v>
      </c>
      <c r="D552" s="22" t="s">
        <v>1155</v>
      </c>
      <c r="E552" s="22">
        <v>2018</v>
      </c>
      <c r="F552" s="97">
        <v>5914.75</v>
      </c>
      <c r="G552" s="97">
        <v>12</v>
      </c>
      <c r="H552" s="97">
        <v>1514792.16</v>
      </c>
      <c r="I552" s="97">
        <v>3.1349999999999998</v>
      </c>
      <c r="J552" s="104">
        <f t="shared" si="8"/>
        <v>6.0011588588063233E-4</v>
      </c>
      <c r="K552" s="104">
        <v>1.54E-2</v>
      </c>
      <c r="L552" s="97">
        <v>70.290999999999997</v>
      </c>
      <c r="M552" s="97">
        <v>620912.55799999996</v>
      </c>
      <c r="N552" s="97">
        <v>10447982.044</v>
      </c>
      <c r="O552" t="s">
        <v>733</v>
      </c>
      <c r="P552" t="s">
        <v>1154</v>
      </c>
      <c r="Q552" t="s">
        <v>731</v>
      </c>
      <c r="R552" t="s">
        <v>1072</v>
      </c>
      <c r="S552" t="s">
        <v>476</v>
      </c>
      <c r="T552" t="s">
        <v>475</v>
      </c>
      <c r="W552" t="s">
        <v>499</v>
      </c>
      <c r="Z552" s="22">
        <v>45.848599999999998</v>
      </c>
      <c r="AA552" s="22">
        <v>-119.67440000000001</v>
      </c>
    </row>
    <row r="553" spans="1:27" x14ac:dyDescent="0.25">
      <c r="A553" s="22" t="s">
        <v>737</v>
      </c>
      <c r="B553" t="s">
        <v>967</v>
      </c>
      <c r="C553" s="22">
        <v>54761</v>
      </c>
      <c r="D553" s="22">
        <v>1</v>
      </c>
      <c r="E553" s="22">
        <v>2018</v>
      </c>
      <c r="F553" s="97">
        <v>7139.68</v>
      </c>
      <c r="G553" s="97">
        <v>12</v>
      </c>
      <c r="H553" s="97">
        <v>1377777.26</v>
      </c>
      <c r="I553" s="97">
        <v>3.2069999999999999</v>
      </c>
      <c r="J553" s="104">
        <f t="shared" ref="J553:J616" si="9">+I553*2000/N553</f>
        <v>6.0005293628834059E-4</v>
      </c>
      <c r="K553" s="104">
        <v>1.5800000000000002E-2</v>
      </c>
      <c r="L553" s="97">
        <v>77.036000000000001</v>
      </c>
      <c r="M553" s="97">
        <v>635244.37899999996</v>
      </c>
      <c r="N553" s="97">
        <v>10689056.935000001</v>
      </c>
      <c r="O553" t="s">
        <v>966</v>
      </c>
      <c r="P553" t="s">
        <v>1153</v>
      </c>
      <c r="Q553" t="s">
        <v>1152</v>
      </c>
      <c r="R553" t="s">
        <v>1072</v>
      </c>
      <c r="S553" t="s">
        <v>476</v>
      </c>
      <c r="T553" t="s">
        <v>475</v>
      </c>
      <c r="W553" t="s">
        <v>509</v>
      </c>
      <c r="Z553" s="22">
        <v>45.804200000000002</v>
      </c>
      <c r="AA553" s="22">
        <v>-119.37</v>
      </c>
    </row>
    <row r="554" spans="1:27" x14ac:dyDescent="0.25">
      <c r="A554" s="22" t="s">
        <v>737</v>
      </c>
      <c r="B554" t="s">
        <v>967</v>
      </c>
      <c r="C554" s="22">
        <v>54761</v>
      </c>
      <c r="D554" s="22">
        <v>2</v>
      </c>
      <c r="E554" s="22">
        <v>2018</v>
      </c>
      <c r="F554" s="97">
        <v>5247.11</v>
      </c>
      <c r="G554" s="97">
        <v>12</v>
      </c>
      <c r="H554" s="97">
        <v>1047462.95</v>
      </c>
      <c r="I554" s="97">
        <v>2.4039999999999999</v>
      </c>
      <c r="J554" s="104">
        <f t="shared" si="9"/>
        <v>5.999794104237134E-4</v>
      </c>
      <c r="K554" s="104">
        <v>1.7600000000000001E-2</v>
      </c>
      <c r="L554" s="97">
        <v>59.841999999999999</v>
      </c>
      <c r="M554" s="97">
        <v>476240.72</v>
      </c>
      <c r="N554" s="97">
        <v>8013608.3279999997</v>
      </c>
      <c r="O554" t="s">
        <v>966</v>
      </c>
      <c r="P554" t="s">
        <v>1153</v>
      </c>
      <c r="Q554" t="s">
        <v>1152</v>
      </c>
      <c r="R554" t="s">
        <v>1072</v>
      </c>
      <c r="S554" t="s">
        <v>476</v>
      </c>
      <c r="T554" t="s">
        <v>475</v>
      </c>
      <c r="W554" t="s">
        <v>509</v>
      </c>
      <c r="Z554" s="22">
        <v>45.804200000000002</v>
      </c>
      <c r="AA554" s="22">
        <v>-119.37</v>
      </c>
    </row>
    <row r="555" spans="1:27" x14ac:dyDescent="0.25">
      <c r="A555" s="22" t="s">
        <v>737</v>
      </c>
      <c r="B555" t="s">
        <v>965</v>
      </c>
      <c r="C555" s="22">
        <v>55328</v>
      </c>
      <c r="D555" s="22" t="s">
        <v>1151</v>
      </c>
      <c r="E555" s="22">
        <v>2018</v>
      </c>
      <c r="F555" s="97">
        <v>6562.62</v>
      </c>
      <c r="G555" s="97">
        <v>12</v>
      </c>
      <c r="H555" s="97">
        <v>1821633.22</v>
      </c>
      <c r="I555" s="97">
        <v>3.919</v>
      </c>
      <c r="J555" s="104">
        <f t="shared" si="9"/>
        <v>6.000256840695508E-4</v>
      </c>
      <c r="K555" s="104">
        <v>1.6799999999999999E-2</v>
      </c>
      <c r="L555" s="97">
        <v>102.18</v>
      </c>
      <c r="M555" s="97">
        <v>776299.26100000006</v>
      </c>
      <c r="N555" s="97">
        <v>13062774.158</v>
      </c>
      <c r="O555" t="s">
        <v>966</v>
      </c>
      <c r="P555" t="s">
        <v>1149</v>
      </c>
      <c r="Q555" t="s">
        <v>1149</v>
      </c>
      <c r="R555" t="s">
        <v>1072</v>
      </c>
      <c r="S555" t="s">
        <v>476</v>
      </c>
      <c r="T555" t="s">
        <v>475</v>
      </c>
      <c r="W555" t="s">
        <v>499</v>
      </c>
      <c r="Z555" s="22">
        <v>45.793100000000003</v>
      </c>
      <c r="AA555" s="22">
        <v>-119.3117</v>
      </c>
    </row>
    <row r="556" spans="1:27" x14ac:dyDescent="0.25">
      <c r="A556" s="22" t="s">
        <v>737</v>
      </c>
      <c r="B556" t="s">
        <v>965</v>
      </c>
      <c r="C556" s="22">
        <v>55328</v>
      </c>
      <c r="D556" s="22" t="s">
        <v>1150</v>
      </c>
      <c r="E556" s="22">
        <v>2018</v>
      </c>
      <c r="F556" s="97">
        <v>6825</v>
      </c>
      <c r="G556" s="97">
        <v>12</v>
      </c>
      <c r="H556" s="97">
        <v>1894210.51</v>
      </c>
      <c r="I556" s="97">
        <v>4.0810000000000004</v>
      </c>
      <c r="J556" s="104">
        <f t="shared" si="9"/>
        <v>6.0001184549237003E-4</v>
      </c>
      <c r="K556" s="104">
        <v>1.6299999999999999E-2</v>
      </c>
      <c r="L556" s="97">
        <v>105.956</v>
      </c>
      <c r="M556" s="97">
        <v>808411.70700000005</v>
      </c>
      <c r="N556" s="97">
        <v>13603064.775</v>
      </c>
      <c r="O556" t="s">
        <v>966</v>
      </c>
      <c r="P556" t="s">
        <v>1149</v>
      </c>
      <c r="Q556" t="s">
        <v>1149</v>
      </c>
      <c r="R556" t="s">
        <v>1072</v>
      </c>
      <c r="S556" t="s">
        <v>476</v>
      </c>
      <c r="T556" t="s">
        <v>475</v>
      </c>
      <c r="W556" t="s">
        <v>499</v>
      </c>
      <c r="Z556" s="22">
        <v>45.793100000000003</v>
      </c>
      <c r="AA556" s="22">
        <v>-119.3117</v>
      </c>
    </row>
    <row r="557" spans="1:27" x14ac:dyDescent="0.25">
      <c r="A557" s="22" t="s">
        <v>737</v>
      </c>
      <c r="B557" t="s">
        <v>954</v>
      </c>
      <c r="C557" s="22">
        <v>55103</v>
      </c>
      <c r="D557" s="22" t="s">
        <v>1075</v>
      </c>
      <c r="E557" s="22">
        <v>2018</v>
      </c>
      <c r="F557" s="97">
        <v>6064.5</v>
      </c>
      <c r="G557" s="97">
        <v>12</v>
      </c>
      <c r="H557" s="97">
        <v>1355316.77</v>
      </c>
      <c r="I557" s="97">
        <v>2.9630000000000001</v>
      </c>
      <c r="J557" s="104">
        <f t="shared" si="9"/>
        <v>6.0004127245070983E-4</v>
      </c>
      <c r="K557" s="104">
        <v>1.5599999999999999E-2</v>
      </c>
      <c r="L557" s="97">
        <v>75.213999999999999</v>
      </c>
      <c r="M557" s="97">
        <v>586917.24399999995</v>
      </c>
      <c r="N557" s="97">
        <v>9875987.3230000008</v>
      </c>
      <c r="O557" t="s">
        <v>953</v>
      </c>
      <c r="P557" t="s">
        <v>1145</v>
      </c>
      <c r="Q557" t="s">
        <v>1144</v>
      </c>
      <c r="R557" t="s">
        <v>1072</v>
      </c>
      <c r="S557" t="s">
        <v>476</v>
      </c>
      <c r="T557" t="s">
        <v>475</v>
      </c>
      <c r="W557" t="s">
        <v>509</v>
      </c>
      <c r="Z557" s="22">
        <v>42.173999999999999</v>
      </c>
      <c r="AA557" s="22">
        <v>-121.8112</v>
      </c>
    </row>
    <row r="558" spans="1:27" x14ac:dyDescent="0.25">
      <c r="A558" s="22" t="s">
        <v>737</v>
      </c>
      <c r="B558" t="s">
        <v>954</v>
      </c>
      <c r="C558" s="22">
        <v>55103</v>
      </c>
      <c r="D558" s="22" t="s">
        <v>1074</v>
      </c>
      <c r="E558" s="22">
        <v>2018</v>
      </c>
      <c r="F558" s="97">
        <v>5852</v>
      </c>
      <c r="G558" s="97">
        <v>12</v>
      </c>
      <c r="H558" s="97">
        <v>1319036.3899999999</v>
      </c>
      <c r="I558" s="97">
        <v>2.9020000000000001</v>
      </c>
      <c r="J558" s="104">
        <f t="shared" si="9"/>
        <v>6.0004499173325909E-4</v>
      </c>
      <c r="K558" s="104">
        <v>1.5900000000000001E-2</v>
      </c>
      <c r="L558" s="97">
        <v>74.355999999999995</v>
      </c>
      <c r="M558" s="97">
        <v>574830.25199999998</v>
      </c>
      <c r="N558" s="97">
        <v>9672608.0209999997</v>
      </c>
      <c r="O558" t="s">
        <v>953</v>
      </c>
      <c r="P558" t="s">
        <v>1145</v>
      </c>
      <c r="Q558" t="s">
        <v>1144</v>
      </c>
      <c r="R558" t="s">
        <v>1072</v>
      </c>
      <c r="S558" t="s">
        <v>476</v>
      </c>
      <c r="T558" t="s">
        <v>475</v>
      </c>
      <c r="W558" t="s">
        <v>509</v>
      </c>
      <c r="Z558" s="22">
        <v>42.173999999999999</v>
      </c>
      <c r="AA558" s="22">
        <v>-121.8112</v>
      </c>
    </row>
    <row r="559" spans="1:27" x14ac:dyDescent="0.25">
      <c r="A559" s="22" t="s">
        <v>737</v>
      </c>
      <c r="B559" t="s">
        <v>952</v>
      </c>
      <c r="C559" s="22">
        <v>55544</v>
      </c>
      <c r="D559" s="22" t="s">
        <v>516</v>
      </c>
      <c r="E559" s="22">
        <v>2018</v>
      </c>
      <c r="F559" s="97">
        <v>532.42999999999995</v>
      </c>
      <c r="G559" s="97">
        <v>12</v>
      </c>
      <c r="H559" s="97">
        <v>9240.7800000000007</v>
      </c>
      <c r="I559" s="97">
        <v>3.1E-2</v>
      </c>
      <c r="J559" s="104">
        <f t="shared" si="9"/>
        <v>5.955314871184859E-4</v>
      </c>
      <c r="K559" s="104">
        <v>3.6900000000000002E-2</v>
      </c>
      <c r="L559" s="97">
        <v>1.3839999999999999</v>
      </c>
      <c r="M559" s="97">
        <v>6186.5730000000003</v>
      </c>
      <c r="N559" s="97">
        <v>104108.685</v>
      </c>
      <c r="O559" t="s">
        <v>953</v>
      </c>
      <c r="P559" t="s">
        <v>1145</v>
      </c>
      <c r="Q559" t="s">
        <v>1144</v>
      </c>
      <c r="R559" t="s">
        <v>1072</v>
      </c>
      <c r="S559" t="s">
        <v>510</v>
      </c>
      <c r="T559" t="s">
        <v>475</v>
      </c>
      <c r="W559" t="s">
        <v>1128</v>
      </c>
      <c r="Z559" s="22">
        <v>42.172699999999999</v>
      </c>
      <c r="AA559" s="22">
        <v>-121.81440000000001</v>
      </c>
    </row>
    <row r="560" spans="1:27" x14ac:dyDescent="0.25">
      <c r="A560" s="22" t="s">
        <v>737</v>
      </c>
      <c r="B560" t="s">
        <v>952</v>
      </c>
      <c r="C560" s="22">
        <v>55544</v>
      </c>
      <c r="D560" s="22" t="s">
        <v>1148</v>
      </c>
      <c r="E560" s="22">
        <v>2018</v>
      </c>
      <c r="F560" s="97">
        <v>575.89</v>
      </c>
      <c r="G560" s="97">
        <v>12</v>
      </c>
      <c r="H560" s="97">
        <v>10239.5</v>
      </c>
      <c r="I560" s="97">
        <v>3.5000000000000003E-2</v>
      </c>
      <c r="J560" s="104">
        <f t="shared" si="9"/>
        <v>6.0761085545402139E-4</v>
      </c>
      <c r="K560" s="104">
        <v>3.9100000000000003E-2</v>
      </c>
      <c r="L560" s="97">
        <v>1.6140000000000001</v>
      </c>
      <c r="M560" s="97">
        <v>6845.7330000000002</v>
      </c>
      <c r="N560" s="97">
        <v>115205.315</v>
      </c>
      <c r="O560" t="s">
        <v>953</v>
      </c>
      <c r="P560" t="s">
        <v>1145</v>
      </c>
      <c r="Q560" t="s">
        <v>1144</v>
      </c>
      <c r="R560" t="s">
        <v>1072</v>
      </c>
      <c r="S560" t="s">
        <v>510</v>
      </c>
      <c r="T560" t="s">
        <v>475</v>
      </c>
      <c r="W560" t="s">
        <v>1128</v>
      </c>
      <c r="Z560" s="22">
        <v>42.172699999999999</v>
      </c>
      <c r="AA560" s="22">
        <v>-121.81440000000001</v>
      </c>
    </row>
    <row r="561" spans="1:27" x14ac:dyDescent="0.25">
      <c r="A561" s="22" t="s">
        <v>737</v>
      </c>
      <c r="B561" t="s">
        <v>952</v>
      </c>
      <c r="C561" s="22">
        <v>55544</v>
      </c>
      <c r="D561" s="22" t="s">
        <v>1147</v>
      </c>
      <c r="E561" s="22">
        <v>2018</v>
      </c>
      <c r="F561" s="97">
        <v>697.33</v>
      </c>
      <c r="G561" s="97">
        <v>12</v>
      </c>
      <c r="H561" s="97">
        <v>12074.17</v>
      </c>
      <c r="I561" s="97">
        <v>0.04</v>
      </c>
      <c r="J561" s="104">
        <f t="shared" si="9"/>
        <v>5.9575506790405098E-4</v>
      </c>
      <c r="K561" s="104">
        <v>3.1399999999999997E-2</v>
      </c>
      <c r="L561" s="97">
        <v>1.494</v>
      </c>
      <c r="M561" s="97">
        <v>7980.4080000000004</v>
      </c>
      <c r="N561" s="97">
        <v>134283.37299999999</v>
      </c>
      <c r="O561" t="s">
        <v>953</v>
      </c>
      <c r="P561" t="s">
        <v>1145</v>
      </c>
      <c r="Q561" t="s">
        <v>1144</v>
      </c>
      <c r="R561" t="s">
        <v>1072</v>
      </c>
      <c r="S561" t="s">
        <v>510</v>
      </c>
      <c r="T561" t="s">
        <v>475</v>
      </c>
      <c r="W561" t="s">
        <v>1128</v>
      </c>
      <c r="Z561" s="22">
        <v>42.172699999999999</v>
      </c>
      <c r="AA561" s="22">
        <v>-121.81440000000001</v>
      </c>
    </row>
    <row r="562" spans="1:27" x14ac:dyDescent="0.25">
      <c r="A562" s="22" t="s">
        <v>737</v>
      </c>
      <c r="B562" t="s">
        <v>952</v>
      </c>
      <c r="C562" s="22">
        <v>55544</v>
      </c>
      <c r="D562" s="22" t="s">
        <v>1146</v>
      </c>
      <c r="E562" s="22">
        <v>2018</v>
      </c>
      <c r="F562" s="97">
        <v>714.99</v>
      </c>
      <c r="G562" s="97">
        <v>12</v>
      </c>
      <c r="H562" s="97">
        <v>12437.3</v>
      </c>
      <c r="I562" s="97">
        <v>4.2000000000000003E-2</v>
      </c>
      <c r="J562" s="104">
        <f t="shared" si="9"/>
        <v>6.0688897448110614E-4</v>
      </c>
      <c r="K562" s="104">
        <v>2.76E-2</v>
      </c>
      <c r="L562" s="97">
        <v>1.347</v>
      </c>
      <c r="M562" s="97">
        <v>8225.5570000000007</v>
      </c>
      <c r="N562" s="97">
        <v>138410.81899999999</v>
      </c>
      <c r="O562" t="s">
        <v>953</v>
      </c>
      <c r="P562" t="s">
        <v>1145</v>
      </c>
      <c r="Q562" t="s">
        <v>1144</v>
      </c>
      <c r="R562" t="s">
        <v>1072</v>
      </c>
      <c r="S562" t="s">
        <v>510</v>
      </c>
      <c r="T562" t="s">
        <v>475</v>
      </c>
      <c r="W562" t="s">
        <v>1128</v>
      </c>
      <c r="Z562" s="22">
        <v>42.172699999999999</v>
      </c>
      <c r="AA562" s="22">
        <v>-121.81440000000001</v>
      </c>
    </row>
    <row r="563" spans="1:27" x14ac:dyDescent="0.25">
      <c r="A563" s="22" t="s">
        <v>737</v>
      </c>
      <c r="B563" t="s">
        <v>889</v>
      </c>
      <c r="C563" s="22">
        <v>56227</v>
      </c>
      <c r="D563" s="22" t="s">
        <v>1143</v>
      </c>
      <c r="E563" s="22">
        <v>2018</v>
      </c>
      <c r="F563" s="97">
        <v>7021.67</v>
      </c>
      <c r="G563" s="97">
        <v>12</v>
      </c>
      <c r="H563" s="97">
        <v>2561833.0499999998</v>
      </c>
      <c r="I563" s="97">
        <v>20.792999999999999</v>
      </c>
      <c r="J563" s="104">
        <f t="shared" si="9"/>
        <v>2.361744004334356E-3</v>
      </c>
      <c r="K563" s="104">
        <v>8.8999999999999999E-3</v>
      </c>
      <c r="L563" s="97">
        <v>74.728999999999999</v>
      </c>
      <c r="M563" s="97">
        <v>1046427.6459999999</v>
      </c>
      <c r="N563" s="97">
        <v>17608174.265999999</v>
      </c>
      <c r="O563" t="s">
        <v>890</v>
      </c>
      <c r="P563" t="s">
        <v>731</v>
      </c>
      <c r="Q563" t="s">
        <v>731</v>
      </c>
      <c r="R563" t="s">
        <v>1072</v>
      </c>
      <c r="S563" t="s">
        <v>476</v>
      </c>
      <c r="T563" t="s">
        <v>526</v>
      </c>
      <c r="Z563" s="22">
        <v>46.179200000000002</v>
      </c>
      <c r="AA563" s="22">
        <v>-123.1717</v>
      </c>
    </row>
    <row r="564" spans="1:27" x14ac:dyDescent="0.25">
      <c r="A564" s="22" t="s">
        <v>366</v>
      </c>
      <c r="B564" t="s">
        <v>1065</v>
      </c>
      <c r="C564" s="22">
        <v>3338</v>
      </c>
      <c r="D564" s="22" t="s">
        <v>1142</v>
      </c>
      <c r="E564" s="22">
        <v>2018</v>
      </c>
      <c r="F564" s="97">
        <v>603.54999999999995</v>
      </c>
      <c r="G564" s="97">
        <v>12</v>
      </c>
      <c r="H564" s="97">
        <v>16600.099999999999</v>
      </c>
      <c r="I564" s="97">
        <v>6.0999999999999999E-2</v>
      </c>
      <c r="J564" s="104">
        <f t="shared" si="9"/>
        <v>6.2580501864847665E-4</v>
      </c>
      <c r="K564" s="104">
        <v>0.12989999999999999</v>
      </c>
      <c r="L564" s="97">
        <v>10.618</v>
      </c>
      <c r="M564" s="97">
        <v>11531.4</v>
      </c>
      <c r="N564" s="97">
        <v>194948.9</v>
      </c>
      <c r="O564" t="s">
        <v>977</v>
      </c>
      <c r="P564" t="s">
        <v>1140</v>
      </c>
      <c r="Q564" t="s">
        <v>1140</v>
      </c>
      <c r="R564" t="s">
        <v>1072</v>
      </c>
      <c r="S564" t="s">
        <v>510</v>
      </c>
      <c r="T564" t="s">
        <v>475</v>
      </c>
      <c r="U564" t="s">
        <v>486</v>
      </c>
      <c r="W564" t="s">
        <v>1128</v>
      </c>
      <c r="Z564" s="22">
        <v>45.428699999999999</v>
      </c>
      <c r="AA564" s="22">
        <v>-98.493200000000002</v>
      </c>
    </row>
    <row r="565" spans="1:27" x14ac:dyDescent="0.25">
      <c r="A565" s="22" t="s">
        <v>366</v>
      </c>
      <c r="B565" t="s">
        <v>1065</v>
      </c>
      <c r="C565" s="22">
        <v>3338</v>
      </c>
      <c r="D565" s="22" t="s">
        <v>1141</v>
      </c>
      <c r="E565" s="22">
        <v>2018</v>
      </c>
      <c r="F565" s="97">
        <v>755.51</v>
      </c>
      <c r="G565" s="97">
        <v>12</v>
      </c>
      <c r="H565" s="97">
        <v>20778.560000000001</v>
      </c>
      <c r="I565" s="97">
        <v>7.5999999999999998E-2</v>
      </c>
      <c r="J565" s="104">
        <f t="shared" si="9"/>
        <v>6.2286913191712562E-4</v>
      </c>
      <c r="K565" s="104">
        <v>0.64900000000000002</v>
      </c>
      <c r="L565" s="97">
        <v>82.168999999999997</v>
      </c>
      <c r="M565" s="97">
        <v>14433.4</v>
      </c>
      <c r="N565" s="97">
        <v>244032</v>
      </c>
      <c r="O565" t="s">
        <v>977</v>
      </c>
      <c r="P565" t="s">
        <v>1140</v>
      </c>
      <c r="Q565" t="s">
        <v>1140</v>
      </c>
      <c r="R565" t="s">
        <v>1072</v>
      </c>
      <c r="S565" t="s">
        <v>510</v>
      </c>
      <c r="T565" t="s">
        <v>475</v>
      </c>
      <c r="U565" t="s">
        <v>486</v>
      </c>
      <c r="W565" t="s">
        <v>1128</v>
      </c>
      <c r="Z565" s="22">
        <v>45.428699999999999</v>
      </c>
      <c r="AA565" s="22">
        <v>-98.493200000000002</v>
      </c>
    </row>
    <row r="566" spans="1:27" x14ac:dyDescent="0.25">
      <c r="A566" s="22" t="s">
        <v>366</v>
      </c>
      <c r="B566" t="s">
        <v>1055</v>
      </c>
      <c r="C566" s="22">
        <v>7237</v>
      </c>
      <c r="D566" s="22">
        <v>2</v>
      </c>
      <c r="E566" s="22">
        <v>2018</v>
      </c>
      <c r="F566" s="97">
        <v>273.51</v>
      </c>
      <c r="G566" s="97">
        <v>12</v>
      </c>
      <c r="H566" s="97">
        <v>18490.27</v>
      </c>
      <c r="I566" s="97">
        <v>7.1999999999999995E-2</v>
      </c>
      <c r="J566" s="104">
        <f t="shared" si="9"/>
        <v>6.0172117075835184E-4</v>
      </c>
      <c r="K566" s="104">
        <v>8.4199999999999997E-2</v>
      </c>
      <c r="L566" s="97">
        <v>8.73</v>
      </c>
      <c r="M566" s="97">
        <v>14279.163</v>
      </c>
      <c r="N566" s="97">
        <v>239313.50099999999</v>
      </c>
      <c r="O566" t="s">
        <v>1056</v>
      </c>
      <c r="P566" t="s">
        <v>1139</v>
      </c>
      <c r="Q566" t="s">
        <v>1139</v>
      </c>
      <c r="R566" t="s">
        <v>1072</v>
      </c>
      <c r="S566" t="s">
        <v>510</v>
      </c>
      <c r="T566" t="s">
        <v>475</v>
      </c>
      <c r="U566" t="s">
        <v>486</v>
      </c>
      <c r="W566" t="s">
        <v>1128</v>
      </c>
      <c r="Z566" s="22">
        <v>43.603299999999997</v>
      </c>
      <c r="AA566" s="22">
        <v>-96.636899999999997</v>
      </c>
    </row>
    <row r="567" spans="1:27" x14ac:dyDescent="0.25">
      <c r="A567" s="22" t="s">
        <v>366</v>
      </c>
      <c r="B567" t="s">
        <v>1055</v>
      </c>
      <c r="C567" s="22">
        <v>7237</v>
      </c>
      <c r="D567" s="22">
        <v>3</v>
      </c>
      <c r="E567" s="22">
        <v>2018</v>
      </c>
      <c r="F567" s="97">
        <v>42.49</v>
      </c>
      <c r="G567" s="97">
        <v>12</v>
      </c>
      <c r="H567" s="97">
        <v>3300.62</v>
      </c>
      <c r="I567" s="97">
        <v>1.0999999999999999E-2</v>
      </c>
      <c r="J567" s="104">
        <f t="shared" si="9"/>
        <v>5.4548067893798189E-4</v>
      </c>
      <c r="K567" s="104">
        <v>8.77E-2</v>
      </c>
      <c r="L567" s="97">
        <v>1.657</v>
      </c>
      <c r="M567" s="97">
        <v>2660.636</v>
      </c>
      <c r="N567" s="97">
        <v>40331.400999999998</v>
      </c>
      <c r="O567" t="s">
        <v>1056</v>
      </c>
      <c r="P567" t="s">
        <v>1139</v>
      </c>
      <c r="Q567" t="s">
        <v>1139</v>
      </c>
      <c r="R567" t="s">
        <v>1072</v>
      </c>
      <c r="S567" t="s">
        <v>510</v>
      </c>
      <c r="T567" t="s">
        <v>475</v>
      </c>
      <c r="U567" t="s">
        <v>486</v>
      </c>
      <c r="W567" t="s">
        <v>1128</v>
      </c>
      <c r="Z567" s="22">
        <v>43.603299999999997</v>
      </c>
      <c r="AA567" s="22">
        <v>-96.636899999999997</v>
      </c>
    </row>
    <row r="568" spans="1:27" x14ac:dyDescent="0.25">
      <c r="A568" s="22" t="s">
        <v>366</v>
      </c>
      <c r="B568" t="s">
        <v>1055</v>
      </c>
      <c r="C568" s="22">
        <v>7237</v>
      </c>
      <c r="D568" s="22">
        <v>4</v>
      </c>
      <c r="E568" s="22">
        <v>2018</v>
      </c>
      <c r="F568" s="97">
        <v>774.13</v>
      </c>
      <c r="G568" s="97">
        <v>12</v>
      </c>
      <c r="H568" s="97">
        <v>104615.81</v>
      </c>
      <c r="I568" s="97">
        <v>0.35899999999999999</v>
      </c>
      <c r="J568" s="104">
        <f t="shared" si="9"/>
        <v>6.0022911698405306E-4</v>
      </c>
      <c r="K568" s="104">
        <v>4.0899999999999999E-2</v>
      </c>
      <c r="L568" s="97">
        <v>19.609000000000002</v>
      </c>
      <c r="M568" s="97">
        <v>71088.573999999993</v>
      </c>
      <c r="N568" s="97">
        <v>1196209.8799999999</v>
      </c>
      <c r="O568" t="s">
        <v>1056</v>
      </c>
      <c r="P568" t="s">
        <v>1139</v>
      </c>
      <c r="Q568" t="s">
        <v>1139</v>
      </c>
      <c r="R568" t="s">
        <v>1072</v>
      </c>
      <c r="S568" t="s">
        <v>510</v>
      </c>
      <c r="T568" t="s">
        <v>475</v>
      </c>
      <c r="W568" t="s">
        <v>508</v>
      </c>
      <c r="Z568" s="22">
        <v>43.603299999999997</v>
      </c>
      <c r="AA568" s="22">
        <v>-96.636899999999997</v>
      </c>
    </row>
    <row r="569" spans="1:27" x14ac:dyDescent="0.25">
      <c r="A569" s="22" t="s">
        <v>366</v>
      </c>
      <c r="B569" t="s">
        <v>1046</v>
      </c>
      <c r="C569" s="22">
        <v>6098</v>
      </c>
      <c r="D569" s="22">
        <v>1</v>
      </c>
      <c r="E569" s="22">
        <v>2018</v>
      </c>
      <c r="F569" s="97">
        <v>6797.52</v>
      </c>
      <c r="G569" s="97">
        <v>12</v>
      </c>
      <c r="H569" s="97">
        <v>2455317.1800000002</v>
      </c>
      <c r="I569" s="97">
        <v>1002.503</v>
      </c>
      <c r="J569" s="104">
        <f t="shared" si="9"/>
        <v>7.5805232995260485E-2</v>
      </c>
      <c r="K569" s="104">
        <v>8.2400000000000001E-2</v>
      </c>
      <c r="L569" s="97">
        <v>1051.05</v>
      </c>
      <c r="M569" s="97">
        <v>2774019.469</v>
      </c>
      <c r="N569" s="97">
        <v>26449440.504000001</v>
      </c>
      <c r="O569" t="s">
        <v>1047</v>
      </c>
      <c r="P569" t="s">
        <v>1138</v>
      </c>
      <c r="Q569" t="s">
        <v>1137</v>
      </c>
      <c r="R569" t="s">
        <v>1072</v>
      </c>
      <c r="S569" t="s">
        <v>1136</v>
      </c>
      <c r="T569" t="s">
        <v>536</v>
      </c>
      <c r="U569" t="s">
        <v>1135</v>
      </c>
      <c r="V569" t="s">
        <v>535</v>
      </c>
      <c r="W569" t="s">
        <v>1134</v>
      </c>
      <c r="X569" t="s">
        <v>534</v>
      </c>
      <c r="Y569" t="s">
        <v>599</v>
      </c>
      <c r="Z569" s="22">
        <v>45.304699999999997</v>
      </c>
      <c r="AA569" s="22">
        <v>-96.510300000000001</v>
      </c>
    </row>
    <row r="570" spans="1:27" x14ac:dyDescent="0.25">
      <c r="A570" s="22" t="s">
        <v>366</v>
      </c>
      <c r="B570" t="s">
        <v>1011</v>
      </c>
      <c r="C570" s="22">
        <v>56610</v>
      </c>
      <c r="D570" s="22">
        <v>1</v>
      </c>
      <c r="E570" s="22">
        <v>2018</v>
      </c>
      <c r="F570" s="97">
        <v>4111.8900000000003</v>
      </c>
      <c r="G570" s="97">
        <v>12</v>
      </c>
      <c r="H570" s="97">
        <v>883634.05</v>
      </c>
      <c r="I570" s="97">
        <v>2.0569999999999999</v>
      </c>
      <c r="J570" s="104">
        <f t="shared" si="9"/>
        <v>6.0011037409712594E-4</v>
      </c>
      <c r="K570" s="104">
        <v>1.5299999999999999E-2</v>
      </c>
      <c r="L570" s="97">
        <v>37.475000000000001</v>
      </c>
      <c r="M570" s="97">
        <v>407409.69400000002</v>
      </c>
      <c r="N570" s="97">
        <v>6855405.568</v>
      </c>
      <c r="O570" t="s">
        <v>977</v>
      </c>
      <c r="P570" t="s">
        <v>624</v>
      </c>
      <c r="Q570" t="s">
        <v>624</v>
      </c>
      <c r="R570" t="s">
        <v>1072</v>
      </c>
      <c r="S570" t="s">
        <v>476</v>
      </c>
      <c r="T570" t="s">
        <v>475</v>
      </c>
      <c r="W570" t="s">
        <v>509</v>
      </c>
      <c r="Z570" s="22">
        <v>44.396099999999997</v>
      </c>
      <c r="AA570" s="22">
        <v>-96.533299999999997</v>
      </c>
    </row>
    <row r="571" spans="1:27" x14ac:dyDescent="0.25">
      <c r="A571" s="22" t="s">
        <v>366</v>
      </c>
      <c r="B571" t="s">
        <v>976</v>
      </c>
      <c r="C571" s="22">
        <v>56238</v>
      </c>
      <c r="D571" s="22" t="s">
        <v>1133</v>
      </c>
      <c r="E571" s="22">
        <v>2018</v>
      </c>
      <c r="F571" s="97">
        <v>1083.8499999999999</v>
      </c>
      <c r="G571" s="97">
        <v>12</v>
      </c>
      <c r="H571" s="97">
        <v>40193.72</v>
      </c>
      <c r="I571" s="97">
        <v>0.13</v>
      </c>
      <c r="J571" s="104">
        <f t="shared" si="9"/>
        <v>5.9925231749309712E-4</v>
      </c>
      <c r="K571" s="104">
        <v>0.1014</v>
      </c>
      <c r="L571" s="97">
        <v>22.402000000000001</v>
      </c>
      <c r="M571" s="97">
        <v>25784.626</v>
      </c>
      <c r="N571" s="97">
        <v>433874</v>
      </c>
      <c r="O571" t="s">
        <v>977</v>
      </c>
      <c r="P571" t="s">
        <v>624</v>
      </c>
      <c r="Q571" t="s">
        <v>624</v>
      </c>
      <c r="R571" t="s">
        <v>1072</v>
      </c>
      <c r="S571" t="s">
        <v>510</v>
      </c>
      <c r="T571" t="s">
        <v>475</v>
      </c>
      <c r="W571" t="s">
        <v>1128</v>
      </c>
      <c r="Z571" s="22">
        <v>45.3718</v>
      </c>
      <c r="AA571" s="22">
        <v>-98.103200000000001</v>
      </c>
    </row>
    <row r="572" spans="1:27" x14ac:dyDescent="0.25">
      <c r="A572" s="22" t="s">
        <v>366</v>
      </c>
      <c r="B572" t="s">
        <v>976</v>
      </c>
      <c r="C572" s="22">
        <v>56238</v>
      </c>
      <c r="D572" s="22" t="s">
        <v>1132</v>
      </c>
      <c r="E572" s="22">
        <v>2018</v>
      </c>
      <c r="F572" s="97">
        <v>1749.43</v>
      </c>
      <c r="G572" s="97">
        <v>12</v>
      </c>
      <c r="H572" s="97">
        <v>89597.55</v>
      </c>
      <c r="I572" s="97">
        <v>0.20599999999999999</v>
      </c>
      <c r="J572" s="104">
        <f t="shared" si="9"/>
        <v>5.9931037093781555E-4</v>
      </c>
      <c r="K572" s="104">
        <v>8.9399999999999993E-2</v>
      </c>
      <c r="L572" s="97">
        <v>30.35</v>
      </c>
      <c r="M572" s="97">
        <v>40853.701999999997</v>
      </c>
      <c r="N572" s="97">
        <v>687456.81700000004</v>
      </c>
      <c r="O572" t="s">
        <v>977</v>
      </c>
      <c r="P572" t="s">
        <v>624</v>
      </c>
      <c r="Q572" t="s">
        <v>624</v>
      </c>
      <c r="R572" t="s">
        <v>1072</v>
      </c>
      <c r="S572" t="s">
        <v>510</v>
      </c>
      <c r="T572" t="s">
        <v>475</v>
      </c>
      <c r="W572" t="s">
        <v>1128</v>
      </c>
      <c r="Z572" s="22">
        <v>45.3718</v>
      </c>
      <c r="AA572" s="22">
        <v>-98.103200000000001</v>
      </c>
    </row>
    <row r="573" spans="1:27" x14ac:dyDescent="0.25">
      <c r="A573" s="22" t="s">
        <v>366</v>
      </c>
      <c r="B573" t="s">
        <v>961</v>
      </c>
      <c r="C573" s="22">
        <v>3344</v>
      </c>
      <c r="D573" s="22" t="s">
        <v>1131</v>
      </c>
      <c r="E573" s="22">
        <v>2018</v>
      </c>
      <c r="F573" s="97">
        <v>395</v>
      </c>
      <c r="G573" s="97">
        <v>12</v>
      </c>
      <c r="H573" s="97">
        <v>6789</v>
      </c>
      <c r="I573" s="97">
        <v>0.04</v>
      </c>
      <c r="J573" s="104">
        <f t="shared" si="9"/>
        <v>5.6040853782407377E-4</v>
      </c>
      <c r="K573" s="104">
        <v>0.7</v>
      </c>
      <c r="L573" s="97">
        <v>49.968000000000004</v>
      </c>
      <c r="M573" s="97">
        <v>8413.5</v>
      </c>
      <c r="N573" s="97">
        <v>142753</v>
      </c>
      <c r="O573" t="s">
        <v>962</v>
      </c>
      <c r="P573" t="s">
        <v>1129</v>
      </c>
      <c r="Q573" t="s">
        <v>1129</v>
      </c>
      <c r="R573" t="s">
        <v>1072</v>
      </c>
      <c r="S573" t="s">
        <v>510</v>
      </c>
      <c r="T573" t="s">
        <v>475</v>
      </c>
      <c r="U573" t="s">
        <v>486</v>
      </c>
      <c r="W573" t="s">
        <v>1128</v>
      </c>
      <c r="Z573" s="22">
        <v>44.369599999999998</v>
      </c>
      <c r="AA573" s="22">
        <v>-98.17</v>
      </c>
    </row>
    <row r="574" spans="1:27" x14ac:dyDescent="0.25">
      <c r="A574" s="22" t="s">
        <v>366</v>
      </c>
      <c r="B574" t="s">
        <v>961</v>
      </c>
      <c r="C574" s="22">
        <v>3344</v>
      </c>
      <c r="D574" s="22" t="s">
        <v>1130</v>
      </c>
      <c r="E574" s="22">
        <v>2018</v>
      </c>
      <c r="F574" s="97">
        <v>397</v>
      </c>
      <c r="G574" s="97">
        <v>12</v>
      </c>
      <c r="H574" s="97">
        <v>6987</v>
      </c>
      <c r="I574" s="97">
        <v>0.06</v>
      </c>
      <c r="J574" s="104">
        <f t="shared" si="9"/>
        <v>6.8386199664907622E-4</v>
      </c>
      <c r="K574" s="104">
        <v>0.7</v>
      </c>
      <c r="L574" s="97">
        <v>61.415999999999997</v>
      </c>
      <c r="M574" s="97">
        <v>10361.700000000001</v>
      </c>
      <c r="N574" s="97">
        <v>175474</v>
      </c>
      <c r="O574" t="s">
        <v>962</v>
      </c>
      <c r="P574" t="s">
        <v>1129</v>
      </c>
      <c r="Q574" t="s">
        <v>1129</v>
      </c>
      <c r="R574" t="s">
        <v>1072</v>
      </c>
      <c r="S574" t="s">
        <v>510</v>
      </c>
      <c r="T574" t="s">
        <v>475</v>
      </c>
      <c r="U574" t="s">
        <v>486</v>
      </c>
      <c r="W574" t="s">
        <v>1128</v>
      </c>
      <c r="Z574" s="22">
        <v>44.369599999999998</v>
      </c>
      <c r="AA574" s="22">
        <v>-98.17</v>
      </c>
    </row>
    <row r="575" spans="1:27" x14ac:dyDescent="0.25">
      <c r="A575" s="22" t="s">
        <v>366</v>
      </c>
      <c r="B575" t="s">
        <v>944</v>
      </c>
      <c r="C575" s="22">
        <v>55478</v>
      </c>
      <c r="D575" s="22" t="s">
        <v>1075</v>
      </c>
      <c r="E575" s="22">
        <v>2018</v>
      </c>
      <c r="F575" s="97">
        <v>344.68</v>
      </c>
      <c r="G575" s="97">
        <v>12</v>
      </c>
      <c r="H575" s="97">
        <v>11010.37</v>
      </c>
      <c r="I575" s="97">
        <v>3.3000000000000002E-2</v>
      </c>
      <c r="J575" s="104">
        <f t="shared" si="9"/>
        <v>6.037891612160973E-4</v>
      </c>
      <c r="K575" s="104">
        <v>6.59E-2</v>
      </c>
      <c r="L575" s="97">
        <v>3.6219999999999999</v>
      </c>
      <c r="M575" s="97">
        <v>6496.3360000000002</v>
      </c>
      <c r="N575" s="97">
        <v>109309.68</v>
      </c>
      <c r="O575" t="s">
        <v>945</v>
      </c>
      <c r="P575" t="s">
        <v>549</v>
      </c>
      <c r="Q575" t="s">
        <v>549</v>
      </c>
      <c r="R575" t="s">
        <v>1072</v>
      </c>
      <c r="S575" t="s">
        <v>510</v>
      </c>
      <c r="T575" t="s">
        <v>475</v>
      </c>
      <c r="W575" t="s">
        <v>508</v>
      </c>
      <c r="Z575" s="22">
        <v>44.121200000000002</v>
      </c>
      <c r="AA575" s="22">
        <v>-103.2608</v>
      </c>
    </row>
    <row r="576" spans="1:27" x14ac:dyDescent="0.25">
      <c r="A576" s="22" t="s">
        <v>43</v>
      </c>
      <c r="B576" t="s">
        <v>61</v>
      </c>
      <c r="C576" s="22">
        <v>7790</v>
      </c>
      <c r="D576" s="105">
        <v>43466</v>
      </c>
      <c r="E576" s="22">
        <v>2018</v>
      </c>
      <c r="F576" s="97">
        <v>8408.82</v>
      </c>
      <c r="G576" s="97">
        <v>12</v>
      </c>
      <c r="H576" s="97">
        <v>3878821.28</v>
      </c>
      <c r="I576" s="97">
        <v>896.43799999999999</v>
      </c>
      <c r="J576" s="104">
        <f t="shared" si="9"/>
        <v>4.5113882954762652E-2</v>
      </c>
      <c r="K576" s="104">
        <v>0.25119999999999998</v>
      </c>
      <c r="L576" s="97">
        <v>5047.29</v>
      </c>
      <c r="M576" s="97">
        <v>4077435.7680000002</v>
      </c>
      <c r="N576" s="97">
        <v>39741114.765000001</v>
      </c>
      <c r="O576" t="s">
        <v>60</v>
      </c>
      <c r="P576" t="s">
        <v>574</v>
      </c>
      <c r="Q576" t="s">
        <v>573</v>
      </c>
      <c r="R576" t="s">
        <v>1072</v>
      </c>
      <c r="S576" t="s">
        <v>482</v>
      </c>
      <c r="T576" t="s">
        <v>536</v>
      </c>
      <c r="U576" t="s">
        <v>486</v>
      </c>
      <c r="V576" t="s">
        <v>570</v>
      </c>
      <c r="W576" t="s">
        <v>569</v>
      </c>
      <c r="X576" t="s">
        <v>534</v>
      </c>
      <c r="Z576" s="22">
        <v>40.086399999999998</v>
      </c>
      <c r="AA576" s="22">
        <v>-109.28440000000001</v>
      </c>
    </row>
    <row r="577" spans="1:27" x14ac:dyDescent="0.25">
      <c r="A577" s="22" t="s">
        <v>43</v>
      </c>
      <c r="B577" t="s">
        <v>1014</v>
      </c>
      <c r="C577" s="22">
        <v>56102</v>
      </c>
      <c r="D577" s="22" t="s">
        <v>1127</v>
      </c>
      <c r="E577" s="22">
        <v>2018</v>
      </c>
      <c r="F577" s="97">
        <v>6669.53</v>
      </c>
      <c r="G577" s="97">
        <v>12</v>
      </c>
      <c r="H577" s="97">
        <v>1242928.92</v>
      </c>
      <c r="I577" s="97">
        <v>2.7090000000000001</v>
      </c>
      <c r="J577" s="104">
        <f t="shared" si="9"/>
        <v>5.9999923289134622E-4</v>
      </c>
      <c r="K577" s="104">
        <v>1.4500000000000001E-2</v>
      </c>
      <c r="L577" s="97">
        <v>39.369</v>
      </c>
      <c r="M577" s="97">
        <v>536640.89500000002</v>
      </c>
      <c r="N577" s="97">
        <v>9030011.5449999999</v>
      </c>
      <c r="O577" t="s">
        <v>1015</v>
      </c>
      <c r="P577" t="s">
        <v>539</v>
      </c>
      <c r="Q577" t="s">
        <v>539</v>
      </c>
      <c r="R577" t="s">
        <v>1072</v>
      </c>
      <c r="S577" t="s">
        <v>476</v>
      </c>
      <c r="T577" t="s">
        <v>475</v>
      </c>
      <c r="W577" t="s">
        <v>509</v>
      </c>
      <c r="Z577" s="22">
        <v>39.822299999999998</v>
      </c>
      <c r="AA577" s="22">
        <v>-111.89400000000001</v>
      </c>
    </row>
    <row r="578" spans="1:27" x14ac:dyDescent="0.25">
      <c r="A578" s="22" t="s">
        <v>43</v>
      </c>
      <c r="B578" t="s">
        <v>1014</v>
      </c>
      <c r="C578" s="22">
        <v>56102</v>
      </c>
      <c r="D578" s="22" t="s">
        <v>1126</v>
      </c>
      <c r="E578" s="22">
        <v>2018</v>
      </c>
      <c r="F578" s="97">
        <v>6637.87</v>
      </c>
      <c r="G578" s="97">
        <v>12</v>
      </c>
      <c r="H578" s="97">
        <v>1237629.42</v>
      </c>
      <c r="I578" s="97">
        <v>2.6970000000000001</v>
      </c>
      <c r="J578" s="104">
        <f t="shared" si="9"/>
        <v>6.0000275821067727E-4</v>
      </c>
      <c r="K578" s="104">
        <v>1.2699999999999999E-2</v>
      </c>
      <c r="L578" s="97">
        <v>39.357999999999997</v>
      </c>
      <c r="M578" s="97">
        <v>534263.89199999999</v>
      </c>
      <c r="N578" s="97">
        <v>8989958.6730000004</v>
      </c>
      <c r="O578" t="s">
        <v>1015</v>
      </c>
      <c r="P578" t="s">
        <v>539</v>
      </c>
      <c r="Q578" t="s">
        <v>539</v>
      </c>
      <c r="R578" t="s">
        <v>1072</v>
      </c>
      <c r="S578" t="s">
        <v>476</v>
      </c>
      <c r="T578" t="s">
        <v>475</v>
      </c>
      <c r="W578" t="s">
        <v>509</v>
      </c>
      <c r="Z578" s="22">
        <v>39.822299999999998</v>
      </c>
      <c r="AA578" s="22">
        <v>-111.89400000000001</v>
      </c>
    </row>
    <row r="579" spans="1:27" x14ac:dyDescent="0.25">
      <c r="A579" s="22" t="s">
        <v>43</v>
      </c>
      <c r="B579" t="s">
        <v>991</v>
      </c>
      <c r="C579" s="22">
        <v>3648</v>
      </c>
      <c r="D579" s="22">
        <v>1</v>
      </c>
      <c r="E579" s="22">
        <v>2018</v>
      </c>
      <c r="F579" s="97">
        <v>648.17999999999995</v>
      </c>
      <c r="G579" s="97">
        <v>12</v>
      </c>
      <c r="H579" s="97">
        <v>13514.91</v>
      </c>
      <c r="I579" s="97">
        <v>6.7000000000000004E-2</v>
      </c>
      <c r="J579" s="104">
        <f t="shared" si="9"/>
        <v>5.9848750060194887E-4</v>
      </c>
      <c r="K579" s="104">
        <v>0.11169999999999999</v>
      </c>
      <c r="L579" s="97">
        <v>17.009</v>
      </c>
      <c r="M579" s="97">
        <v>13306.03</v>
      </c>
      <c r="N579" s="97">
        <v>223897.742</v>
      </c>
      <c r="O579" t="s">
        <v>842</v>
      </c>
      <c r="P579" t="s">
        <v>539</v>
      </c>
      <c r="Q579" t="s">
        <v>539</v>
      </c>
      <c r="R579" t="s">
        <v>1072</v>
      </c>
      <c r="S579" t="s">
        <v>482</v>
      </c>
      <c r="T579" t="s">
        <v>475</v>
      </c>
      <c r="W579" t="s">
        <v>569</v>
      </c>
      <c r="Z579" s="22">
        <v>40.768599999999999</v>
      </c>
      <c r="AA579" s="22">
        <v>-111.9289</v>
      </c>
    </row>
    <row r="580" spans="1:27" x14ac:dyDescent="0.25">
      <c r="A580" s="22" t="s">
        <v>43</v>
      </c>
      <c r="B580" t="s">
        <v>991</v>
      </c>
      <c r="C580" s="22">
        <v>3648</v>
      </c>
      <c r="D580" s="22">
        <v>2</v>
      </c>
      <c r="E580" s="22">
        <v>2018</v>
      </c>
      <c r="F580" s="97">
        <v>871.13</v>
      </c>
      <c r="G580" s="97">
        <v>12</v>
      </c>
      <c r="H580" s="97">
        <v>17005.73</v>
      </c>
      <c r="I580" s="97">
        <v>0.08</v>
      </c>
      <c r="J580" s="104">
        <f t="shared" si="9"/>
        <v>5.9716197428108476E-4</v>
      </c>
      <c r="K580" s="104">
        <v>9.4600000000000004E-2</v>
      </c>
      <c r="L580" s="97">
        <v>15.662000000000001</v>
      </c>
      <c r="M580" s="97">
        <v>15922.641</v>
      </c>
      <c r="N580" s="97">
        <v>267934.00599999999</v>
      </c>
      <c r="O580" t="s">
        <v>842</v>
      </c>
      <c r="P580" t="s">
        <v>539</v>
      </c>
      <c r="Q580" t="s">
        <v>539</v>
      </c>
      <c r="R580" t="s">
        <v>1072</v>
      </c>
      <c r="S580" t="s">
        <v>482</v>
      </c>
      <c r="T580" t="s">
        <v>475</v>
      </c>
      <c r="W580" t="s">
        <v>569</v>
      </c>
      <c r="Z580" s="22">
        <v>40.768599999999999</v>
      </c>
      <c r="AA580" s="22">
        <v>-111.9289</v>
      </c>
    </row>
    <row r="581" spans="1:27" x14ac:dyDescent="0.25">
      <c r="A581" s="22" t="s">
        <v>43</v>
      </c>
      <c r="B581" t="s">
        <v>991</v>
      </c>
      <c r="C581" s="22">
        <v>3648</v>
      </c>
      <c r="D581" s="22">
        <v>3</v>
      </c>
      <c r="E581" s="22">
        <v>2018</v>
      </c>
      <c r="F581" s="97">
        <v>980.53</v>
      </c>
      <c r="G581" s="97">
        <v>12</v>
      </c>
      <c r="H581" s="97">
        <v>33071.040000000001</v>
      </c>
      <c r="I581" s="97">
        <v>0.12</v>
      </c>
      <c r="J581" s="104">
        <f t="shared" si="9"/>
        <v>6.005021248642583E-4</v>
      </c>
      <c r="K581" s="104">
        <v>8.6300000000000002E-2</v>
      </c>
      <c r="L581" s="97">
        <v>14.522</v>
      </c>
      <c r="M581" s="97">
        <v>23750.861000000001</v>
      </c>
      <c r="N581" s="97">
        <v>399665.53</v>
      </c>
      <c r="O581" t="s">
        <v>842</v>
      </c>
      <c r="P581" t="s">
        <v>539</v>
      </c>
      <c r="Q581" t="s">
        <v>539</v>
      </c>
      <c r="R581" t="s">
        <v>1072</v>
      </c>
      <c r="S581" t="s">
        <v>491</v>
      </c>
      <c r="T581" t="s">
        <v>475</v>
      </c>
      <c r="Z581" s="22">
        <v>40.768599999999999</v>
      </c>
      <c r="AA581" s="22">
        <v>-111.9289</v>
      </c>
    </row>
    <row r="582" spans="1:27" x14ac:dyDescent="0.25">
      <c r="A582" s="22" t="s">
        <v>43</v>
      </c>
      <c r="B582" t="s">
        <v>991</v>
      </c>
      <c r="C582" s="22">
        <v>3648</v>
      </c>
      <c r="D582" s="22">
        <v>4</v>
      </c>
      <c r="E582" s="22">
        <v>2018</v>
      </c>
      <c r="F582" s="97">
        <v>151.28</v>
      </c>
      <c r="G582" s="97">
        <v>12</v>
      </c>
      <c r="H582" s="97">
        <v>2928.35</v>
      </c>
      <c r="I582" s="97">
        <v>0.01</v>
      </c>
      <c r="J582" s="104">
        <f t="shared" si="9"/>
        <v>6.2304702017482324E-4</v>
      </c>
      <c r="K582" s="104">
        <v>3.0700000000000002E-2</v>
      </c>
      <c r="L582" s="97">
        <v>0.42199999999999999</v>
      </c>
      <c r="M582" s="97">
        <v>1907.175</v>
      </c>
      <c r="N582" s="97">
        <v>32100.306</v>
      </c>
      <c r="O582" t="s">
        <v>842</v>
      </c>
      <c r="P582" t="s">
        <v>539</v>
      </c>
      <c r="Q582" t="s">
        <v>539</v>
      </c>
      <c r="R582" t="s">
        <v>1072</v>
      </c>
      <c r="S582" t="s">
        <v>510</v>
      </c>
      <c r="T582" t="s">
        <v>475</v>
      </c>
      <c r="W582" t="s">
        <v>1098</v>
      </c>
      <c r="Z582" s="22">
        <v>40.768599999999999</v>
      </c>
      <c r="AA582" s="22">
        <v>-111.9289</v>
      </c>
    </row>
    <row r="583" spans="1:27" x14ac:dyDescent="0.25">
      <c r="A583" s="22" t="s">
        <v>43</v>
      </c>
      <c r="B583" t="s">
        <v>991</v>
      </c>
      <c r="C583" s="22">
        <v>3648</v>
      </c>
      <c r="D583" s="22">
        <v>5</v>
      </c>
      <c r="E583" s="22">
        <v>2018</v>
      </c>
      <c r="F583" s="97">
        <v>164.12</v>
      </c>
      <c r="G583" s="97">
        <v>12</v>
      </c>
      <c r="H583" s="97">
        <v>3399.74</v>
      </c>
      <c r="I583" s="97">
        <v>1.0999999999999999E-2</v>
      </c>
      <c r="J583" s="104">
        <f t="shared" si="9"/>
        <v>5.7473933872895136E-4</v>
      </c>
      <c r="K583" s="104">
        <v>4.2500000000000003E-2</v>
      </c>
      <c r="L583" s="97">
        <v>0.61599999999999999</v>
      </c>
      <c r="M583" s="97">
        <v>2274.1329999999998</v>
      </c>
      <c r="N583" s="97">
        <v>38278.222000000002</v>
      </c>
      <c r="O583" t="s">
        <v>842</v>
      </c>
      <c r="P583" t="s">
        <v>539</v>
      </c>
      <c r="Q583" t="s">
        <v>539</v>
      </c>
      <c r="R583" t="s">
        <v>1072</v>
      </c>
      <c r="S583" t="s">
        <v>510</v>
      </c>
      <c r="T583" t="s">
        <v>475</v>
      </c>
      <c r="W583" t="s">
        <v>1098</v>
      </c>
      <c r="Z583" s="22">
        <v>40.768599999999999</v>
      </c>
      <c r="AA583" s="22">
        <v>-111.9289</v>
      </c>
    </row>
    <row r="584" spans="1:27" x14ac:dyDescent="0.25">
      <c r="A584" s="22" t="s">
        <v>43</v>
      </c>
      <c r="B584" t="s">
        <v>991</v>
      </c>
      <c r="C584" s="22">
        <v>3648</v>
      </c>
      <c r="D584" s="22">
        <v>6</v>
      </c>
      <c r="E584" s="22">
        <v>2018</v>
      </c>
      <c r="F584" s="97">
        <v>233.72</v>
      </c>
      <c r="G584" s="97">
        <v>12</v>
      </c>
      <c r="H584" s="97">
        <v>5584.37</v>
      </c>
      <c r="I584" s="97">
        <v>1.7999999999999999E-2</v>
      </c>
      <c r="J584" s="104">
        <f t="shared" si="9"/>
        <v>6.0936966801540483E-4</v>
      </c>
      <c r="K584" s="104">
        <v>2.81E-2</v>
      </c>
      <c r="L584" s="97">
        <v>0.64500000000000002</v>
      </c>
      <c r="M584" s="97">
        <v>3510.0419999999999</v>
      </c>
      <c r="N584" s="97">
        <v>59077.440000000002</v>
      </c>
      <c r="O584" t="s">
        <v>842</v>
      </c>
      <c r="P584" t="s">
        <v>539</v>
      </c>
      <c r="Q584" t="s">
        <v>539</v>
      </c>
      <c r="R584" t="s">
        <v>1072</v>
      </c>
      <c r="S584" t="s">
        <v>510</v>
      </c>
      <c r="T584" t="s">
        <v>475</v>
      </c>
      <c r="W584" t="s">
        <v>1098</v>
      </c>
      <c r="Z584" s="22">
        <v>40.768599999999999</v>
      </c>
      <c r="AA584" s="22">
        <v>-111.9289</v>
      </c>
    </row>
    <row r="585" spans="1:27" x14ac:dyDescent="0.25">
      <c r="A585" s="22" t="s">
        <v>43</v>
      </c>
      <c r="B585" t="s">
        <v>42</v>
      </c>
      <c r="C585" s="22">
        <v>6165</v>
      </c>
      <c r="D585" s="22">
        <v>1</v>
      </c>
      <c r="E585" s="22">
        <v>2018</v>
      </c>
      <c r="F585" s="97">
        <v>7218.56</v>
      </c>
      <c r="G585" s="97">
        <v>12</v>
      </c>
      <c r="H585" s="97">
        <v>2757604.42</v>
      </c>
      <c r="I585" s="97">
        <v>840.74800000000005</v>
      </c>
      <c r="J585" s="104">
        <f t="shared" si="9"/>
        <v>6.6847666013643336E-2</v>
      </c>
      <c r="K585" s="104">
        <v>0.19139999999999999</v>
      </c>
      <c r="L585" s="97">
        <v>2422.1219999999998</v>
      </c>
      <c r="M585" s="97">
        <v>2580813.0860000001</v>
      </c>
      <c r="N585" s="97">
        <v>25154146.738000002</v>
      </c>
      <c r="O585" t="s">
        <v>41</v>
      </c>
      <c r="P585" t="s">
        <v>568</v>
      </c>
      <c r="Q585" t="s">
        <v>539</v>
      </c>
      <c r="R585" t="s">
        <v>1072</v>
      </c>
      <c r="S585" t="s">
        <v>491</v>
      </c>
      <c r="T585" t="s">
        <v>536</v>
      </c>
      <c r="V585" t="s">
        <v>560</v>
      </c>
      <c r="W585" t="s">
        <v>552</v>
      </c>
      <c r="X585" t="s">
        <v>534</v>
      </c>
      <c r="Z585" s="22">
        <v>39.174700000000001</v>
      </c>
      <c r="AA585" s="22">
        <v>-111.02889999999999</v>
      </c>
    </row>
    <row r="586" spans="1:27" x14ac:dyDescent="0.25">
      <c r="A586" s="22" t="s">
        <v>43</v>
      </c>
      <c r="B586" t="s">
        <v>42</v>
      </c>
      <c r="C586" s="22">
        <v>6165</v>
      </c>
      <c r="D586" s="22">
        <v>2</v>
      </c>
      <c r="E586" s="22">
        <v>2018</v>
      </c>
      <c r="F586" s="97">
        <v>8292.9500000000007</v>
      </c>
      <c r="G586" s="97">
        <v>12</v>
      </c>
      <c r="H586" s="97">
        <v>3045825.38</v>
      </c>
      <c r="I586" s="97">
        <v>1242.1949999999999</v>
      </c>
      <c r="J586" s="104">
        <f t="shared" si="9"/>
        <v>8.132343514454736E-2</v>
      </c>
      <c r="K586" s="104">
        <v>0.1943</v>
      </c>
      <c r="L586" s="97">
        <v>2975.1729999999998</v>
      </c>
      <c r="M586" s="97">
        <v>3134381.1239999998</v>
      </c>
      <c r="N586" s="97">
        <v>30549496.533</v>
      </c>
      <c r="O586" t="s">
        <v>41</v>
      </c>
      <c r="P586" t="s">
        <v>567</v>
      </c>
      <c r="Q586" t="s">
        <v>539</v>
      </c>
      <c r="R586" t="s">
        <v>1072</v>
      </c>
      <c r="S586" t="s">
        <v>491</v>
      </c>
      <c r="T586" t="s">
        <v>536</v>
      </c>
      <c r="V586" t="s">
        <v>560</v>
      </c>
      <c r="W586" t="s">
        <v>559</v>
      </c>
      <c r="X586" t="s">
        <v>534</v>
      </c>
      <c r="Z586" s="22">
        <v>39.174700000000001</v>
      </c>
      <c r="AA586" s="22">
        <v>-111.02889999999999</v>
      </c>
    </row>
    <row r="587" spans="1:27" x14ac:dyDescent="0.25">
      <c r="A587" s="22" t="s">
        <v>43</v>
      </c>
      <c r="B587" t="s">
        <v>42</v>
      </c>
      <c r="C587" s="22">
        <v>6165</v>
      </c>
      <c r="D587" s="22">
        <v>3</v>
      </c>
      <c r="E587" s="22">
        <v>2018</v>
      </c>
      <c r="F587" s="97">
        <v>8492.61</v>
      </c>
      <c r="G587" s="97">
        <v>12</v>
      </c>
      <c r="H587" s="97">
        <v>3211274.9</v>
      </c>
      <c r="I587" s="97">
        <v>1050.348</v>
      </c>
      <c r="J587" s="104">
        <f t="shared" si="9"/>
        <v>6.7966079342224026E-2</v>
      </c>
      <c r="K587" s="104">
        <v>0.27460000000000001</v>
      </c>
      <c r="L587" s="97">
        <v>4372.415</v>
      </c>
      <c r="M587" s="97">
        <v>3171160.2140000002</v>
      </c>
      <c r="N587" s="97">
        <v>30908006.175000001</v>
      </c>
      <c r="O587" t="s">
        <v>41</v>
      </c>
      <c r="P587" t="s">
        <v>539</v>
      </c>
      <c r="Q587" t="s">
        <v>539</v>
      </c>
      <c r="R587" t="s">
        <v>1072</v>
      </c>
      <c r="S587" t="s">
        <v>482</v>
      </c>
      <c r="T587" t="s">
        <v>536</v>
      </c>
      <c r="V587" t="s">
        <v>560</v>
      </c>
      <c r="W587" t="s">
        <v>485</v>
      </c>
      <c r="X587" t="s">
        <v>563</v>
      </c>
      <c r="Z587" s="22">
        <v>39.174700000000001</v>
      </c>
      <c r="AA587" s="22">
        <v>-111.02889999999999</v>
      </c>
    </row>
    <row r="588" spans="1:27" x14ac:dyDescent="0.25">
      <c r="A588" s="22" t="s">
        <v>43</v>
      </c>
      <c r="B588" t="s">
        <v>54</v>
      </c>
      <c r="C588" s="22">
        <v>8069</v>
      </c>
      <c r="D588" s="22">
        <v>1</v>
      </c>
      <c r="E588" s="22">
        <v>2018</v>
      </c>
      <c r="F588" s="97">
        <v>7501.4</v>
      </c>
      <c r="G588" s="97">
        <v>12</v>
      </c>
      <c r="H588" s="97">
        <v>2652920.61</v>
      </c>
      <c r="I588" s="97">
        <v>1235.1980000000001</v>
      </c>
      <c r="J588" s="104">
        <f t="shared" si="9"/>
        <v>9.8312491639746022E-2</v>
      </c>
      <c r="K588" s="104">
        <v>0.1971</v>
      </c>
      <c r="L588" s="97">
        <v>2461.9380000000001</v>
      </c>
      <c r="M588" s="97">
        <v>2578132.304</v>
      </c>
      <c r="N588" s="97">
        <v>25127997.050999999</v>
      </c>
      <c r="O588" t="s">
        <v>41</v>
      </c>
      <c r="P588" t="s">
        <v>539</v>
      </c>
      <c r="Q588" t="s">
        <v>539</v>
      </c>
      <c r="R588" t="s">
        <v>1072</v>
      </c>
      <c r="S588" t="s">
        <v>491</v>
      </c>
      <c r="T588" t="s">
        <v>536</v>
      </c>
      <c r="V588" t="s">
        <v>560</v>
      </c>
      <c r="W588" t="s">
        <v>552</v>
      </c>
      <c r="X588" t="s">
        <v>534</v>
      </c>
      <c r="Z588" s="22">
        <v>39.379199999999997</v>
      </c>
      <c r="AA588" s="22">
        <v>-111.07810000000001</v>
      </c>
    </row>
    <row r="589" spans="1:27" x14ac:dyDescent="0.25">
      <c r="A589" s="22" t="s">
        <v>43</v>
      </c>
      <c r="B589" t="s">
        <v>54</v>
      </c>
      <c r="C589" s="22">
        <v>8069</v>
      </c>
      <c r="D589" s="22">
        <v>2</v>
      </c>
      <c r="E589" s="22">
        <v>2018</v>
      </c>
      <c r="F589" s="97">
        <v>8317.15</v>
      </c>
      <c r="G589" s="97">
        <v>12</v>
      </c>
      <c r="H589" s="97">
        <v>2894024.71</v>
      </c>
      <c r="I589" s="97">
        <v>967.01300000000003</v>
      </c>
      <c r="J589" s="104">
        <f t="shared" si="9"/>
        <v>6.910643395735673E-2</v>
      </c>
      <c r="K589" s="104">
        <v>0.184</v>
      </c>
      <c r="L589" s="97">
        <v>2691.5050000000001</v>
      </c>
      <c r="M589" s="97">
        <v>2871379.3369999998</v>
      </c>
      <c r="N589" s="97">
        <v>27986193.024999999</v>
      </c>
      <c r="O589" t="s">
        <v>41</v>
      </c>
      <c r="P589" t="s">
        <v>539</v>
      </c>
      <c r="Q589" t="s">
        <v>539</v>
      </c>
      <c r="R589" t="s">
        <v>1072</v>
      </c>
      <c r="S589" t="s">
        <v>491</v>
      </c>
      <c r="T589" t="s">
        <v>536</v>
      </c>
      <c r="V589" t="s">
        <v>560</v>
      </c>
      <c r="W589" t="s">
        <v>559</v>
      </c>
      <c r="X589" t="s">
        <v>534</v>
      </c>
      <c r="Z589" s="22">
        <v>39.379199999999997</v>
      </c>
      <c r="AA589" s="22">
        <v>-111.07810000000001</v>
      </c>
    </row>
    <row r="590" spans="1:27" x14ac:dyDescent="0.25">
      <c r="A590" s="22" t="s">
        <v>43</v>
      </c>
      <c r="B590" t="s">
        <v>726</v>
      </c>
      <c r="C590" s="22">
        <v>6481</v>
      </c>
      <c r="D590" s="22" t="s">
        <v>727</v>
      </c>
      <c r="E590" s="22">
        <v>2018</v>
      </c>
      <c r="F590" s="97">
        <v>7645</v>
      </c>
      <c r="G590" s="97">
        <v>12</v>
      </c>
      <c r="H590" s="97">
        <v>4284472</v>
      </c>
      <c r="I590" s="97">
        <v>1144.17</v>
      </c>
      <c r="J590" s="104">
        <f t="shared" si="9"/>
        <v>5.9260612950527848E-2</v>
      </c>
      <c r="K590" s="104">
        <v>0.23080000000000001</v>
      </c>
      <c r="L590" s="97">
        <v>4687.1109999999999</v>
      </c>
      <c r="M590" s="97">
        <v>3961885.0750000002</v>
      </c>
      <c r="N590" s="97">
        <v>38614855.399999999</v>
      </c>
      <c r="O590" t="s">
        <v>723</v>
      </c>
      <c r="P590" t="s">
        <v>722</v>
      </c>
      <c r="Q590" t="s">
        <v>721</v>
      </c>
      <c r="R590" t="s">
        <v>1072</v>
      </c>
      <c r="S590" t="s">
        <v>482</v>
      </c>
      <c r="T590" t="s">
        <v>536</v>
      </c>
      <c r="V590" t="s">
        <v>570</v>
      </c>
      <c r="W590" t="s">
        <v>569</v>
      </c>
      <c r="X590" t="s">
        <v>534</v>
      </c>
      <c r="Z590" s="22">
        <v>39.503500000000003</v>
      </c>
      <c r="AA590" s="22">
        <v>-112.58110000000001</v>
      </c>
    </row>
    <row r="591" spans="1:27" x14ac:dyDescent="0.25">
      <c r="A591" s="22" t="s">
        <v>43</v>
      </c>
      <c r="B591" t="s">
        <v>726</v>
      </c>
      <c r="C591" s="22">
        <v>6481</v>
      </c>
      <c r="D591" s="22" t="s">
        <v>725</v>
      </c>
      <c r="E591" s="22">
        <v>2018</v>
      </c>
      <c r="F591" s="97">
        <v>8582.75</v>
      </c>
      <c r="G591" s="97">
        <v>12</v>
      </c>
      <c r="H591" s="97">
        <v>4814489.75</v>
      </c>
      <c r="I591" s="97">
        <v>1340.499</v>
      </c>
      <c r="J591" s="104">
        <f t="shared" si="9"/>
        <v>6.0492569519645371E-2</v>
      </c>
      <c r="K591" s="104">
        <v>0.22259999999999999</v>
      </c>
      <c r="L591" s="97">
        <v>5172.058</v>
      </c>
      <c r="M591" s="97">
        <v>4547180.9749999996</v>
      </c>
      <c r="N591" s="97">
        <v>44319459.75</v>
      </c>
      <c r="O591" t="s">
        <v>723</v>
      </c>
      <c r="P591" t="s">
        <v>722</v>
      </c>
      <c r="Q591" t="s">
        <v>721</v>
      </c>
      <c r="R591" t="s">
        <v>1072</v>
      </c>
      <c r="S591" t="s">
        <v>482</v>
      </c>
      <c r="T591" t="s">
        <v>536</v>
      </c>
      <c r="V591" t="s">
        <v>570</v>
      </c>
      <c r="W591" t="s">
        <v>569</v>
      </c>
      <c r="X591" t="s">
        <v>534</v>
      </c>
      <c r="Z591" s="22">
        <v>39.503500000000003</v>
      </c>
      <c r="AA591" s="22">
        <v>-112.58110000000001</v>
      </c>
    </row>
    <row r="592" spans="1:27" x14ac:dyDescent="0.25">
      <c r="A592" s="22" t="s">
        <v>43</v>
      </c>
      <c r="B592" t="s">
        <v>947</v>
      </c>
      <c r="C592" s="22">
        <v>56237</v>
      </c>
      <c r="D592" s="22" t="s">
        <v>1081</v>
      </c>
      <c r="E592" s="22">
        <v>2018</v>
      </c>
      <c r="F592" s="97">
        <v>4532.5200000000004</v>
      </c>
      <c r="G592" s="97">
        <v>12</v>
      </c>
      <c r="H592" s="97">
        <v>885784.85</v>
      </c>
      <c r="I592" s="97">
        <v>2.004</v>
      </c>
      <c r="J592" s="104">
        <f t="shared" si="9"/>
        <v>5.9990414331063382E-4</v>
      </c>
      <c r="K592" s="104">
        <v>1.6899999999999998E-2</v>
      </c>
      <c r="L592" s="97">
        <v>32.933</v>
      </c>
      <c r="M592" s="97">
        <v>397044.51899999997</v>
      </c>
      <c r="N592" s="97">
        <v>6681067.375</v>
      </c>
      <c r="O592" t="s">
        <v>908</v>
      </c>
      <c r="P592" t="s">
        <v>539</v>
      </c>
      <c r="Q592" t="s">
        <v>539</v>
      </c>
      <c r="R592" t="s">
        <v>1072</v>
      </c>
      <c r="S592" t="s">
        <v>476</v>
      </c>
      <c r="T592" t="s">
        <v>475</v>
      </c>
      <c r="Z592" s="22">
        <v>40.331099999999999</v>
      </c>
      <c r="AA592" s="22">
        <v>-111.7547</v>
      </c>
    </row>
    <row r="593" spans="1:27" x14ac:dyDescent="0.25">
      <c r="A593" s="22" t="s">
        <v>43</v>
      </c>
      <c r="B593" t="s">
        <v>947</v>
      </c>
      <c r="C593" s="22">
        <v>56237</v>
      </c>
      <c r="D593" s="22" t="s">
        <v>1080</v>
      </c>
      <c r="E593" s="22">
        <v>2018</v>
      </c>
      <c r="F593" s="97">
        <v>5240.8100000000004</v>
      </c>
      <c r="G593" s="97">
        <v>12</v>
      </c>
      <c r="H593" s="97">
        <v>1025087.21</v>
      </c>
      <c r="I593" s="97">
        <v>2.2709999999999999</v>
      </c>
      <c r="J593" s="104">
        <f t="shared" si="9"/>
        <v>6.0006963288874863E-4</v>
      </c>
      <c r="K593" s="104">
        <v>1.38E-2</v>
      </c>
      <c r="L593" s="97">
        <v>33.247</v>
      </c>
      <c r="M593" s="97">
        <v>449821.79300000001</v>
      </c>
      <c r="N593" s="97">
        <v>7569121.5669999998</v>
      </c>
      <c r="O593" t="s">
        <v>908</v>
      </c>
      <c r="P593" t="s">
        <v>539</v>
      </c>
      <c r="Q593" t="s">
        <v>539</v>
      </c>
      <c r="R593" t="s">
        <v>1072</v>
      </c>
      <c r="S593" t="s">
        <v>476</v>
      </c>
      <c r="T593" t="s">
        <v>475</v>
      </c>
      <c r="W593" t="s">
        <v>509</v>
      </c>
      <c r="Z593" s="22">
        <v>40.331099999999999</v>
      </c>
      <c r="AA593" s="22">
        <v>-111.7547</v>
      </c>
    </row>
    <row r="594" spans="1:27" x14ac:dyDescent="0.25">
      <c r="A594" s="22" t="s">
        <v>43</v>
      </c>
      <c r="B594" t="s">
        <v>947</v>
      </c>
      <c r="C594" s="22">
        <v>56237</v>
      </c>
      <c r="D594" s="22" t="s">
        <v>1079</v>
      </c>
      <c r="E594" s="22">
        <v>2018</v>
      </c>
      <c r="F594" s="97">
        <v>7050.83</v>
      </c>
      <c r="G594" s="97">
        <v>12</v>
      </c>
      <c r="H594" s="97">
        <v>1622525.53</v>
      </c>
      <c r="I594" s="97">
        <v>3.3919999999999999</v>
      </c>
      <c r="J594" s="104">
        <f t="shared" si="9"/>
        <v>6.0004067897240037E-4</v>
      </c>
      <c r="K594" s="104">
        <v>8.6999999999999994E-3</v>
      </c>
      <c r="L594" s="97">
        <v>39.984000000000002</v>
      </c>
      <c r="M594" s="97">
        <v>671893.93</v>
      </c>
      <c r="N594" s="97">
        <v>11305900.146</v>
      </c>
      <c r="O594" t="s">
        <v>908</v>
      </c>
      <c r="P594" t="s">
        <v>539</v>
      </c>
      <c r="Q594" t="s">
        <v>539</v>
      </c>
      <c r="R594" t="s">
        <v>1072</v>
      </c>
      <c r="S594" t="s">
        <v>476</v>
      </c>
      <c r="T594" t="s">
        <v>475</v>
      </c>
      <c r="W594" t="s">
        <v>509</v>
      </c>
      <c r="Z594" s="22">
        <v>40.331099999999999</v>
      </c>
      <c r="AA594" s="22">
        <v>-111.7547</v>
      </c>
    </row>
    <row r="595" spans="1:27" x14ac:dyDescent="0.25">
      <c r="A595" s="22" t="s">
        <v>43</v>
      </c>
      <c r="B595" t="s">
        <v>947</v>
      </c>
      <c r="C595" s="22">
        <v>56237</v>
      </c>
      <c r="D595" s="22" t="s">
        <v>1125</v>
      </c>
      <c r="E595" s="22">
        <v>2018</v>
      </c>
      <c r="F595" s="97">
        <v>6390.55</v>
      </c>
      <c r="G595" s="97">
        <v>12</v>
      </c>
      <c r="H595" s="97">
        <v>1478949.64</v>
      </c>
      <c r="I595" s="97">
        <v>3.0920000000000001</v>
      </c>
      <c r="J595" s="104">
        <f t="shared" si="9"/>
        <v>6.0011539425217769E-4</v>
      </c>
      <c r="K595" s="104">
        <v>9.7000000000000003E-3</v>
      </c>
      <c r="L595" s="97">
        <v>39.808</v>
      </c>
      <c r="M595" s="97">
        <v>612391.13699999999</v>
      </c>
      <c r="N595" s="97">
        <v>10304684.831</v>
      </c>
      <c r="O595" t="s">
        <v>908</v>
      </c>
      <c r="P595" t="s">
        <v>539</v>
      </c>
      <c r="Q595" t="s">
        <v>539</v>
      </c>
      <c r="R595" t="s">
        <v>1072</v>
      </c>
      <c r="S595" t="s">
        <v>476</v>
      </c>
      <c r="T595" t="s">
        <v>475</v>
      </c>
      <c r="W595" t="s">
        <v>509</v>
      </c>
      <c r="Z595" s="22">
        <v>40.331099999999999</v>
      </c>
      <c r="AA595" s="22">
        <v>-111.7547</v>
      </c>
    </row>
    <row r="596" spans="1:27" x14ac:dyDescent="0.25">
      <c r="A596" s="22" t="s">
        <v>43</v>
      </c>
      <c r="B596" t="s">
        <v>915</v>
      </c>
      <c r="C596" s="22">
        <v>56253</v>
      </c>
      <c r="D596" s="22" t="s">
        <v>1124</v>
      </c>
      <c r="E596" s="22">
        <v>2018</v>
      </c>
      <c r="F596" s="97">
        <v>1933.64</v>
      </c>
      <c r="G596" s="97">
        <v>12</v>
      </c>
      <c r="H596" s="97">
        <v>70016.14</v>
      </c>
      <c r="I596" s="97">
        <v>0.193</v>
      </c>
      <c r="J596" s="104">
        <f t="shared" si="9"/>
        <v>5.5450974443134308E-4</v>
      </c>
      <c r="K596" s="104">
        <v>8.5599999999999996E-2</v>
      </c>
      <c r="L596" s="97">
        <v>16.920000000000002</v>
      </c>
      <c r="M596" s="97">
        <v>40995.699999999997</v>
      </c>
      <c r="N596" s="97">
        <v>696110.4</v>
      </c>
      <c r="O596" t="s">
        <v>916</v>
      </c>
      <c r="P596" t="s">
        <v>1122</v>
      </c>
      <c r="Q596" t="s">
        <v>1122</v>
      </c>
      <c r="R596" t="s">
        <v>1072</v>
      </c>
      <c r="S596" t="s">
        <v>510</v>
      </c>
      <c r="T596" t="s">
        <v>475</v>
      </c>
      <c r="W596" t="s">
        <v>508</v>
      </c>
      <c r="Z596" s="22">
        <v>37.112400000000001</v>
      </c>
      <c r="AA596" s="22">
        <v>-113.5155</v>
      </c>
    </row>
    <row r="597" spans="1:27" x14ac:dyDescent="0.25">
      <c r="A597" s="22" t="s">
        <v>43</v>
      </c>
      <c r="B597" t="s">
        <v>915</v>
      </c>
      <c r="C597" s="22">
        <v>56253</v>
      </c>
      <c r="D597" s="22" t="s">
        <v>1123</v>
      </c>
      <c r="E597" s="22">
        <v>2018</v>
      </c>
      <c r="F597" s="97">
        <v>1309.75</v>
      </c>
      <c r="G597" s="97">
        <v>12</v>
      </c>
      <c r="H597" s="97">
        <v>47468.46</v>
      </c>
      <c r="I597" s="97">
        <v>0.13600000000000001</v>
      </c>
      <c r="J597" s="104">
        <f t="shared" si="9"/>
        <v>5.9932518319977203E-4</v>
      </c>
      <c r="K597" s="104">
        <v>1.3299999999999999E-2</v>
      </c>
      <c r="L597" s="97">
        <v>2.4609999999999999</v>
      </c>
      <c r="M597" s="97">
        <v>26968.249</v>
      </c>
      <c r="N597" s="97">
        <v>453843.76899999997</v>
      </c>
      <c r="O597" t="s">
        <v>916</v>
      </c>
      <c r="P597" t="s">
        <v>1122</v>
      </c>
      <c r="Q597" t="s">
        <v>1122</v>
      </c>
      <c r="R597" t="s">
        <v>1072</v>
      </c>
      <c r="S597" t="s">
        <v>510</v>
      </c>
      <c r="T597" t="s">
        <v>475</v>
      </c>
      <c r="W597" t="s">
        <v>499</v>
      </c>
      <c r="Z597" s="22">
        <v>37.112400000000001</v>
      </c>
      <c r="AA597" s="22">
        <v>-113.5155</v>
      </c>
    </row>
    <row r="598" spans="1:27" x14ac:dyDescent="0.25">
      <c r="A598" s="22" t="s">
        <v>43</v>
      </c>
      <c r="B598" t="s">
        <v>907</v>
      </c>
      <c r="C598" s="22">
        <v>56177</v>
      </c>
      <c r="D598" s="22" t="s">
        <v>1120</v>
      </c>
      <c r="E598" s="22">
        <v>2018</v>
      </c>
      <c r="F598" s="97">
        <v>4076.78</v>
      </c>
      <c r="G598" s="97">
        <v>12</v>
      </c>
      <c r="H598" s="97">
        <v>450127.62</v>
      </c>
      <c r="I598" s="97">
        <v>1.008</v>
      </c>
      <c r="J598" s="104">
        <f t="shared" si="9"/>
        <v>6.0034337050025096E-4</v>
      </c>
      <c r="K598" s="104">
        <v>1.95E-2</v>
      </c>
      <c r="L598" s="97">
        <v>28.178000000000001</v>
      </c>
      <c r="M598" s="97">
        <v>199566.74</v>
      </c>
      <c r="N598" s="97">
        <v>3358078.2250000001</v>
      </c>
      <c r="O598" t="s">
        <v>908</v>
      </c>
      <c r="P598" t="s">
        <v>1121</v>
      </c>
      <c r="Q598" t="s">
        <v>1121</v>
      </c>
      <c r="R598" t="s">
        <v>1072</v>
      </c>
      <c r="S598" t="s">
        <v>476</v>
      </c>
      <c r="T598" t="s">
        <v>475</v>
      </c>
      <c r="W598" t="s">
        <v>499</v>
      </c>
      <c r="Z598" s="22">
        <v>40.061399999999999</v>
      </c>
      <c r="AA598" s="22">
        <v>-111.7294</v>
      </c>
    </row>
    <row r="599" spans="1:27" x14ac:dyDescent="0.25">
      <c r="A599" s="22" t="s">
        <v>43</v>
      </c>
      <c r="B599" t="s">
        <v>841</v>
      </c>
      <c r="C599" s="22">
        <v>55622</v>
      </c>
      <c r="D599" s="22" t="s">
        <v>1120</v>
      </c>
      <c r="E599" s="22">
        <v>2018</v>
      </c>
      <c r="F599" s="97">
        <v>1551.96</v>
      </c>
      <c r="G599" s="97">
        <v>12</v>
      </c>
      <c r="H599" s="97">
        <v>46784.42</v>
      </c>
      <c r="I599" s="97">
        <v>0.151</v>
      </c>
      <c r="J599" s="104">
        <f t="shared" si="9"/>
        <v>5.9907739304291424E-4</v>
      </c>
      <c r="K599" s="104">
        <v>9.74E-2</v>
      </c>
      <c r="L599" s="97">
        <v>9.6709999999999994</v>
      </c>
      <c r="M599" s="97">
        <v>29957.668000000001</v>
      </c>
      <c r="N599" s="97">
        <v>504108.49</v>
      </c>
      <c r="O599" t="s">
        <v>842</v>
      </c>
      <c r="P599" t="s">
        <v>1115</v>
      </c>
      <c r="Q599" t="s">
        <v>1115</v>
      </c>
      <c r="R599" t="s">
        <v>1072</v>
      </c>
      <c r="S599" t="s">
        <v>510</v>
      </c>
      <c r="T599" t="s">
        <v>475</v>
      </c>
      <c r="W599" t="s">
        <v>1098</v>
      </c>
      <c r="Z599" s="22">
        <v>40.6663</v>
      </c>
      <c r="AA599" s="22">
        <v>-112.03100000000001</v>
      </c>
    </row>
    <row r="600" spans="1:27" x14ac:dyDescent="0.25">
      <c r="A600" s="22" t="s">
        <v>43</v>
      </c>
      <c r="B600" t="s">
        <v>841</v>
      </c>
      <c r="C600" s="22">
        <v>55622</v>
      </c>
      <c r="D600" s="22" t="s">
        <v>1119</v>
      </c>
      <c r="E600" s="22">
        <v>2018</v>
      </c>
      <c r="F600" s="97">
        <v>1533.85</v>
      </c>
      <c r="G600" s="97">
        <v>12</v>
      </c>
      <c r="H600" s="97">
        <v>46245.34</v>
      </c>
      <c r="I600" s="97">
        <v>0.14499999999999999</v>
      </c>
      <c r="J600" s="104">
        <f t="shared" si="9"/>
        <v>5.9843527747070714E-4</v>
      </c>
      <c r="K600" s="104">
        <v>4.2200000000000001E-2</v>
      </c>
      <c r="L600" s="97">
        <v>8.32</v>
      </c>
      <c r="M600" s="97">
        <v>28798.807000000001</v>
      </c>
      <c r="N600" s="97">
        <v>484597.1</v>
      </c>
      <c r="O600" t="s">
        <v>842</v>
      </c>
      <c r="P600" t="s">
        <v>1115</v>
      </c>
      <c r="Q600" t="s">
        <v>1115</v>
      </c>
      <c r="R600" t="s">
        <v>1072</v>
      </c>
      <c r="S600" t="s">
        <v>510</v>
      </c>
      <c r="T600" t="s">
        <v>475</v>
      </c>
      <c r="W600" t="s">
        <v>1098</v>
      </c>
      <c r="Z600" s="22">
        <v>40.6663</v>
      </c>
      <c r="AA600" s="22">
        <v>-112.03100000000001</v>
      </c>
    </row>
    <row r="601" spans="1:27" x14ac:dyDescent="0.25">
      <c r="A601" s="22" t="s">
        <v>43</v>
      </c>
      <c r="B601" t="s">
        <v>841</v>
      </c>
      <c r="C601" s="22">
        <v>55622</v>
      </c>
      <c r="D601" s="22" t="s">
        <v>1118</v>
      </c>
      <c r="E601" s="22">
        <v>2018</v>
      </c>
      <c r="F601" s="97">
        <v>1435.6</v>
      </c>
      <c r="G601" s="97">
        <v>12</v>
      </c>
      <c r="H601" s="97">
        <v>43570.68</v>
      </c>
      <c r="I601" s="97">
        <v>0.14199999999999999</v>
      </c>
      <c r="J601" s="104">
        <f t="shared" si="9"/>
        <v>5.9887683433233014E-4</v>
      </c>
      <c r="K601" s="104">
        <v>5.8599999999999999E-2</v>
      </c>
      <c r="L601" s="97">
        <v>12.31</v>
      </c>
      <c r="M601" s="97">
        <v>28182.288</v>
      </c>
      <c r="N601" s="97">
        <v>474221.04800000001</v>
      </c>
      <c r="O601" t="s">
        <v>842</v>
      </c>
      <c r="P601" t="s">
        <v>1115</v>
      </c>
      <c r="Q601" t="s">
        <v>1115</v>
      </c>
      <c r="R601" t="s">
        <v>1072</v>
      </c>
      <c r="S601" t="s">
        <v>510</v>
      </c>
      <c r="T601" t="s">
        <v>475</v>
      </c>
      <c r="W601" t="s">
        <v>1098</v>
      </c>
      <c r="Z601" s="22">
        <v>40.6663</v>
      </c>
      <c r="AA601" s="22">
        <v>-112.03100000000001</v>
      </c>
    </row>
    <row r="602" spans="1:27" x14ac:dyDescent="0.25">
      <c r="A602" s="22" t="s">
        <v>43</v>
      </c>
      <c r="B602" t="s">
        <v>841</v>
      </c>
      <c r="C602" s="22">
        <v>55622</v>
      </c>
      <c r="D602" s="22" t="s">
        <v>1117</v>
      </c>
      <c r="E602" s="22">
        <v>2018</v>
      </c>
      <c r="F602" s="97">
        <v>1441.07</v>
      </c>
      <c r="G602" s="97">
        <v>12</v>
      </c>
      <c r="H602" s="97">
        <v>42665.3</v>
      </c>
      <c r="I602" s="97">
        <v>0.13700000000000001</v>
      </c>
      <c r="J602" s="104">
        <f t="shared" si="9"/>
        <v>6.0071622869772834E-4</v>
      </c>
      <c r="K602" s="104">
        <v>4.9700000000000001E-2</v>
      </c>
      <c r="L602" s="97">
        <v>9.234</v>
      </c>
      <c r="M602" s="97">
        <v>27103.918000000001</v>
      </c>
      <c r="N602" s="97">
        <v>456122.18699999998</v>
      </c>
      <c r="O602" t="s">
        <v>842</v>
      </c>
      <c r="P602" t="s">
        <v>1115</v>
      </c>
      <c r="Q602" t="s">
        <v>1115</v>
      </c>
      <c r="R602" t="s">
        <v>1072</v>
      </c>
      <c r="S602" t="s">
        <v>510</v>
      </c>
      <c r="T602" t="s">
        <v>475</v>
      </c>
      <c r="W602" t="s">
        <v>1098</v>
      </c>
      <c r="Z602" s="22">
        <v>40.6663</v>
      </c>
      <c r="AA602" s="22">
        <v>-112.03100000000001</v>
      </c>
    </row>
    <row r="603" spans="1:27" x14ac:dyDescent="0.25">
      <c r="A603" s="22" t="s">
        <v>43</v>
      </c>
      <c r="B603" t="s">
        <v>841</v>
      </c>
      <c r="C603" s="22">
        <v>55622</v>
      </c>
      <c r="D603" s="22" t="s">
        <v>1116</v>
      </c>
      <c r="E603" s="22">
        <v>2018</v>
      </c>
      <c r="F603" s="97">
        <v>1377.86</v>
      </c>
      <c r="G603" s="97">
        <v>12</v>
      </c>
      <c r="H603" s="97">
        <v>40610.47</v>
      </c>
      <c r="I603" s="97">
        <v>0.13100000000000001</v>
      </c>
      <c r="J603" s="104">
        <f t="shared" si="9"/>
        <v>5.9932952822675889E-4</v>
      </c>
      <c r="K603" s="104">
        <v>4.8800000000000003E-2</v>
      </c>
      <c r="L603" s="97">
        <v>7.3049999999999997</v>
      </c>
      <c r="M603" s="97">
        <v>25982.046999999999</v>
      </c>
      <c r="N603" s="97">
        <v>437155.16700000002</v>
      </c>
      <c r="O603" t="s">
        <v>842</v>
      </c>
      <c r="P603" t="s">
        <v>1115</v>
      </c>
      <c r="Q603" t="s">
        <v>1115</v>
      </c>
      <c r="R603" t="s">
        <v>1072</v>
      </c>
      <c r="S603" t="s">
        <v>510</v>
      </c>
      <c r="T603" t="s">
        <v>475</v>
      </c>
      <c r="W603" t="s">
        <v>1098</v>
      </c>
      <c r="Z603" s="22">
        <v>40.6663</v>
      </c>
      <c r="AA603" s="22">
        <v>-112.03100000000001</v>
      </c>
    </row>
    <row r="604" spans="1:27" x14ac:dyDescent="0.25">
      <c r="A604" s="22" t="s">
        <v>714</v>
      </c>
      <c r="B604" t="s">
        <v>713</v>
      </c>
      <c r="C604" s="22">
        <v>3845</v>
      </c>
      <c r="D604" s="22" t="s">
        <v>718</v>
      </c>
      <c r="E604" s="22">
        <v>2018</v>
      </c>
      <c r="F604" s="97">
        <v>3103.11</v>
      </c>
      <c r="G604" s="97">
        <v>9</v>
      </c>
      <c r="H604" s="97">
        <v>1637084.6</v>
      </c>
      <c r="I604" s="97">
        <v>467.39299999999997</v>
      </c>
      <c r="J604" s="104">
        <f t="shared" si="9"/>
        <v>5.336420353893935E-2</v>
      </c>
      <c r="K604" s="104">
        <v>0.18160000000000001</v>
      </c>
      <c r="L604" s="97">
        <v>1633.7239999999999</v>
      </c>
      <c r="M604" s="97">
        <v>1837194.892</v>
      </c>
      <c r="N604" s="97">
        <v>17517098.317000002</v>
      </c>
      <c r="O604" t="s">
        <v>710</v>
      </c>
      <c r="P604" t="s">
        <v>709</v>
      </c>
      <c r="Q604" t="s">
        <v>709</v>
      </c>
      <c r="R604" t="s">
        <v>1072</v>
      </c>
      <c r="S604" t="s">
        <v>491</v>
      </c>
      <c r="T604" t="s">
        <v>536</v>
      </c>
      <c r="V604" t="s">
        <v>570</v>
      </c>
      <c r="W604" t="s">
        <v>588</v>
      </c>
      <c r="X604" t="s">
        <v>706</v>
      </c>
      <c r="Z604" s="22">
        <v>46.755899999999997</v>
      </c>
      <c r="AA604" s="22">
        <v>-122.8578</v>
      </c>
    </row>
    <row r="605" spans="1:27" x14ac:dyDescent="0.25">
      <c r="A605" s="22" t="s">
        <v>714</v>
      </c>
      <c r="B605" t="s">
        <v>713</v>
      </c>
      <c r="C605" s="22">
        <v>3845</v>
      </c>
      <c r="D605" s="22" t="s">
        <v>712</v>
      </c>
      <c r="E605" s="22">
        <v>2018</v>
      </c>
      <c r="F605" s="97">
        <v>2911.51</v>
      </c>
      <c r="G605" s="97">
        <v>9</v>
      </c>
      <c r="H605" s="97">
        <v>1670655</v>
      </c>
      <c r="I605" s="97">
        <v>369.19499999999999</v>
      </c>
      <c r="J605" s="104">
        <f t="shared" si="9"/>
        <v>4.0162473342217467E-2</v>
      </c>
      <c r="K605" s="104">
        <v>0.19009999999999999</v>
      </c>
      <c r="L605" s="97">
        <v>1762.152</v>
      </c>
      <c r="M605" s="97">
        <v>1928224.7930000001</v>
      </c>
      <c r="N605" s="97">
        <v>18385072.894000001</v>
      </c>
      <c r="O605" t="s">
        <v>710</v>
      </c>
      <c r="P605" t="s">
        <v>709</v>
      </c>
      <c r="Q605" t="s">
        <v>709</v>
      </c>
      <c r="R605" t="s">
        <v>1072</v>
      </c>
      <c r="S605" t="s">
        <v>491</v>
      </c>
      <c r="T605" t="s">
        <v>536</v>
      </c>
      <c r="V605" t="s">
        <v>570</v>
      </c>
      <c r="W605" t="s">
        <v>588</v>
      </c>
      <c r="X605" t="s">
        <v>706</v>
      </c>
      <c r="Z605" s="22">
        <v>46.755899999999997</v>
      </c>
      <c r="AA605" s="22">
        <v>-122.8578</v>
      </c>
    </row>
    <row r="606" spans="1:27" x14ac:dyDescent="0.25">
      <c r="A606" s="22" t="s">
        <v>714</v>
      </c>
      <c r="B606" t="s">
        <v>1114</v>
      </c>
      <c r="C606" s="22">
        <v>55662</v>
      </c>
      <c r="D606" s="22" t="s">
        <v>1075</v>
      </c>
      <c r="E606" s="22">
        <v>2018</v>
      </c>
      <c r="F606" s="97">
        <v>4073.01</v>
      </c>
      <c r="G606" s="97">
        <v>12</v>
      </c>
      <c r="H606" s="97">
        <v>829837.63</v>
      </c>
      <c r="I606" s="97">
        <v>3.0070000000000001</v>
      </c>
      <c r="J606" s="104">
        <f t="shared" si="9"/>
        <v>1.0240611317593863E-3</v>
      </c>
      <c r="K606" s="104">
        <v>1.7999999999999999E-2</v>
      </c>
      <c r="L606" s="97">
        <v>33.191000000000003</v>
      </c>
      <c r="M606" s="97">
        <v>349003.337</v>
      </c>
      <c r="N606" s="97">
        <v>5872696.2810000004</v>
      </c>
      <c r="O606" t="s">
        <v>710</v>
      </c>
      <c r="P606" t="s">
        <v>539</v>
      </c>
      <c r="Q606" t="s">
        <v>539</v>
      </c>
      <c r="R606" t="s">
        <v>1072</v>
      </c>
      <c r="S606" t="s">
        <v>476</v>
      </c>
      <c r="T606" t="s">
        <v>526</v>
      </c>
      <c r="W606" t="s">
        <v>1113</v>
      </c>
      <c r="Z606" s="22">
        <v>46.622599999999998</v>
      </c>
      <c r="AA606" s="22">
        <v>-122.9145</v>
      </c>
    </row>
    <row r="607" spans="1:27" x14ac:dyDescent="0.25">
      <c r="A607" s="22" t="s">
        <v>714</v>
      </c>
      <c r="B607" t="s">
        <v>1114</v>
      </c>
      <c r="C607" s="22">
        <v>55662</v>
      </c>
      <c r="D607" s="22" t="s">
        <v>1074</v>
      </c>
      <c r="E607" s="22">
        <v>2018</v>
      </c>
      <c r="F607" s="97">
        <v>4926.49</v>
      </c>
      <c r="G607" s="97">
        <v>12</v>
      </c>
      <c r="H607" s="97">
        <v>1002428.02</v>
      </c>
      <c r="I607" s="97">
        <v>3.5059999999999998</v>
      </c>
      <c r="J607" s="104">
        <f t="shared" si="9"/>
        <v>1.0116776579978475E-3</v>
      </c>
      <c r="K607" s="104">
        <v>1.5800000000000002E-2</v>
      </c>
      <c r="L607" s="97">
        <v>36.64</v>
      </c>
      <c r="M607" s="97">
        <v>411901.54</v>
      </c>
      <c r="N607" s="97">
        <v>6931061.4349999996</v>
      </c>
      <c r="O607" t="s">
        <v>710</v>
      </c>
      <c r="P607" t="s">
        <v>539</v>
      </c>
      <c r="Q607" t="s">
        <v>539</v>
      </c>
      <c r="R607" t="s">
        <v>1072</v>
      </c>
      <c r="S607" t="s">
        <v>476</v>
      </c>
      <c r="T607" t="s">
        <v>526</v>
      </c>
      <c r="W607" t="s">
        <v>1113</v>
      </c>
      <c r="Z607" s="22">
        <v>46.622599999999998</v>
      </c>
      <c r="AA607" s="22">
        <v>-122.9145</v>
      </c>
    </row>
    <row r="608" spans="1:27" x14ac:dyDescent="0.25">
      <c r="A608" s="22" t="s">
        <v>714</v>
      </c>
      <c r="B608" t="s">
        <v>1112</v>
      </c>
      <c r="C608" s="22">
        <v>7870</v>
      </c>
      <c r="D608" s="22" t="s">
        <v>1075</v>
      </c>
      <c r="E608" s="22">
        <v>2018</v>
      </c>
      <c r="F608" s="97">
        <v>1525.72</v>
      </c>
      <c r="G608" s="97">
        <v>12</v>
      </c>
      <c r="H608" s="97">
        <v>44736.07</v>
      </c>
      <c r="I608" s="97">
        <v>0.44900000000000001</v>
      </c>
      <c r="J608" s="104">
        <f t="shared" si="9"/>
        <v>1.5606997993675219E-3</v>
      </c>
      <c r="K608" s="104">
        <v>2.7799999999999998E-2</v>
      </c>
      <c r="L608" s="97">
        <v>7.617</v>
      </c>
      <c r="M608" s="97">
        <v>34193.266000000003</v>
      </c>
      <c r="N608" s="97">
        <v>575382.91500000004</v>
      </c>
      <c r="O608" t="s">
        <v>1084</v>
      </c>
      <c r="P608" t="s">
        <v>1083</v>
      </c>
      <c r="Q608" t="s">
        <v>1083</v>
      </c>
      <c r="R608" t="s">
        <v>1072</v>
      </c>
      <c r="S608" t="s">
        <v>476</v>
      </c>
      <c r="T608" t="s">
        <v>526</v>
      </c>
      <c r="W608" t="s">
        <v>1082</v>
      </c>
      <c r="Z608" s="22">
        <v>48.746000000000002</v>
      </c>
      <c r="AA608" s="22">
        <v>-122.486</v>
      </c>
    </row>
    <row r="609" spans="1:27" x14ac:dyDescent="0.25">
      <c r="A609" s="22" t="s">
        <v>714</v>
      </c>
      <c r="B609" t="s">
        <v>1112</v>
      </c>
      <c r="C609" s="22">
        <v>7870</v>
      </c>
      <c r="D609" s="22" t="s">
        <v>1074</v>
      </c>
      <c r="E609" s="22">
        <v>2018</v>
      </c>
      <c r="F609" s="97">
        <v>1537.4</v>
      </c>
      <c r="G609" s="97">
        <v>12</v>
      </c>
      <c r="H609" s="97">
        <v>47231.14</v>
      </c>
      <c r="I609" s="97">
        <v>0.47499999999999998</v>
      </c>
      <c r="J609" s="104">
        <f t="shared" si="9"/>
        <v>1.5621013584133717E-3</v>
      </c>
      <c r="K609" s="104">
        <v>2.86E-2</v>
      </c>
      <c r="L609" s="97">
        <v>8.1769999999999996</v>
      </c>
      <c r="M609" s="97">
        <v>36141.767</v>
      </c>
      <c r="N609" s="97">
        <v>608155.15899999999</v>
      </c>
      <c r="O609" t="s">
        <v>1084</v>
      </c>
      <c r="P609" t="s">
        <v>1083</v>
      </c>
      <c r="Q609" t="s">
        <v>1083</v>
      </c>
      <c r="R609" t="s">
        <v>1072</v>
      </c>
      <c r="S609" t="s">
        <v>476</v>
      </c>
      <c r="T609" t="s">
        <v>526</v>
      </c>
      <c r="W609" t="s">
        <v>1082</v>
      </c>
      <c r="Z609" s="22">
        <v>48.746000000000002</v>
      </c>
      <c r="AA609" s="22">
        <v>-122.486</v>
      </c>
    </row>
    <row r="610" spans="1:27" x14ac:dyDescent="0.25">
      <c r="A610" s="22" t="s">
        <v>714</v>
      </c>
      <c r="B610" t="s">
        <v>1112</v>
      </c>
      <c r="C610" s="22">
        <v>7870</v>
      </c>
      <c r="D610" s="22" t="s">
        <v>1102</v>
      </c>
      <c r="E610" s="22">
        <v>2018</v>
      </c>
      <c r="F610" s="97">
        <v>1528.54</v>
      </c>
      <c r="G610" s="97">
        <v>12</v>
      </c>
      <c r="H610" s="97">
        <v>45357.51</v>
      </c>
      <c r="I610" s="97">
        <v>0.47099999999999997</v>
      </c>
      <c r="J610" s="104">
        <f t="shared" si="9"/>
        <v>1.5603304062247166E-3</v>
      </c>
      <c r="K610" s="104">
        <v>2.9399999999999999E-2</v>
      </c>
      <c r="L610" s="97">
        <v>8.4250000000000007</v>
      </c>
      <c r="M610" s="97">
        <v>35877.044999999998</v>
      </c>
      <c r="N610" s="97">
        <v>603718.28700000001</v>
      </c>
      <c r="O610" t="s">
        <v>1084</v>
      </c>
      <c r="P610" t="s">
        <v>1083</v>
      </c>
      <c r="Q610" t="s">
        <v>1083</v>
      </c>
      <c r="R610" t="s">
        <v>1072</v>
      </c>
      <c r="S610" t="s">
        <v>476</v>
      </c>
      <c r="T610" t="s">
        <v>526</v>
      </c>
      <c r="W610" t="s">
        <v>1082</v>
      </c>
      <c r="Z610" s="22">
        <v>48.746000000000002</v>
      </c>
      <c r="AA610" s="22">
        <v>-122.486</v>
      </c>
    </row>
    <row r="611" spans="1:27" x14ac:dyDescent="0.25">
      <c r="A611" s="22" t="s">
        <v>714</v>
      </c>
      <c r="B611" t="s">
        <v>1110</v>
      </c>
      <c r="C611" s="22">
        <v>54537</v>
      </c>
      <c r="D611" s="22" t="s">
        <v>1111</v>
      </c>
      <c r="E611" s="22">
        <v>2018</v>
      </c>
      <c r="F611" s="97">
        <v>3043.62</v>
      </c>
      <c r="G611" s="97">
        <v>12</v>
      </c>
      <c r="H611" s="97">
        <v>225662.6</v>
      </c>
      <c r="I611" s="97">
        <v>2.75</v>
      </c>
      <c r="J611" s="104">
        <f t="shared" si="9"/>
        <v>2.0010730758007298E-3</v>
      </c>
      <c r="K611" s="104">
        <v>2.5000000000000001E-2</v>
      </c>
      <c r="L611" s="97">
        <v>32.753</v>
      </c>
      <c r="M611" s="97">
        <v>163346.70600000001</v>
      </c>
      <c r="N611" s="97">
        <v>2748525.3119999999</v>
      </c>
      <c r="O611" t="s">
        <v>1084</v>
      </c>
      <c r="P611" t="s">
        <v>1083</v>
      </c>
      <c r="Q611" t="s">
        <v>1108</v>
      </c>
      <c r="R611" t="s">
        <v>1072</v>
      </c>
      <c r="S611" t="s">
        <v>476</v>
      </c>
      <c r="T611" t="s">
        <v>526</v>
      </c>
      <c r="U611" t="s">
        <v>486</v>
      </c>
      <c r="W611" t="s">
        <v>1082</v>
      </c>
      <c r="Z611" s="22">
        <v>48.828299999999999</v>
      </c>
      <c r="AA611" s="22">
        <v>-122.6853</v>
      </c>
    </row>
    <row r="612" spans="1:27" x14ac:dyDescent="0.25">
      <c r="A612" s="22" t="s">
        <v>714</v>
      </c>
      <c r="B612" t="s">
        <v>1110</v>
      </c>
      <c r="C612" s="22">
        <v>54537</v>
      </c>
      <c r="D612" s="22" t="s">
        <v>1109</v>
      </c>
      <c r="E612" s="22">
        <v>2018</v>
      </c>
      <c r="F612" s="97">
        <v>3068.39</v>
      </c>
      <c r="G612" s="97">
        <v>12</v>
      </c>
      <c r="H612" s="97">
        <v>227574.96</v>
      </c>
      <c r="I612" s="97">
        <v>3.0019999999999998</v>
      </c>
      <c r="J612" s="104">
        <f t="shared" si="9"/>
        <v>2.107692104727164E-3</v>
      </c>
      <c r="K612" s="104">
        <v>2.5399999999999999E-2</v>
      </c>
      <c r="L612" s="97">
        <v>34.744</v>
      </c>
      <c r="M612" s="97">
        <v>169793.40400000001</v>
      </c>
      <c r="N612" s="97">
        <v>2848613.4130000002</v>
      </c>
      <c r="O612" t="s">
        <v>1084</v>
      </c>
      <c r="P612" t="s">
        <v>1083</v>
      </c>
      <c r="Q612" t="s">
        <v>1108</v>
      </c>
      <c r="R612" t="s">
        <v>1072</v>
      </c>
      <c r="S612" t="s">
        <v>476</v>
      </c>
      <c r="T612" t="s">
        <v>526</v>
      </c>
      <c r="U612" t="s">
        <v>486</v>
      </c>
      <c r="W612" t="s">
        <v>1082</v>
      </c>
      <c r="Z612" s="22">
        <v>48.828299999999999</v>
      </c>
      <c r="AA612" s="22">
        <v>-122.6853</v>
      </c>
    </row>
    <row r="613" spans="1:27" x14ac:dyDescent="0.25">
      <c r="A613" s="22" t="s">
        <v>714</v>
      </c>
      <c r="B613" t="s">
        <v>1107</v>
      </c>
      <c r="C613" s="22">
        <v>55818</v>
      </c>
      <c r="D613" s="22" t="s">
        <v>1106</v>
      </c>
      <c r="E613" s="22">
        <v>2018</v>
      </c>
      <c r="F613" s="97">
        <v>2812.23</v>
      </c>
      <c r="G613" s="97">
        <v>12</v>
      </c>
      <c r="H613" s="97">
        <v>719501.07</v>
      </c>
      <c r="I613" s="97">
        <v>1.5009999999999999</v>
      </c>
      <c r="J613" s="104">
        <f t="shared" si="9"/>
        <v>5.9985094335479681E-4</v>
      </c>
      <c r="K613" s="104">
        <v>1.2E-2</v>
      </c>
      <c r="L613" s="97">
        <v>26.512</v>
      </c>
      <c r="M613" s="97">
        <v>297426.15700000001</v>
      </c>
      <c r="N613" s="97">
        <v>5004576.6090000002</v>
      </c>
      <c r="O613" t="s">
        <v>1105</v>
      </c>
      <c r="P613" t="s">
        <v>1083</v>
      </c>
      <c r="Q613" t="s">
        <v>1104</v>
      </c>
      <c r="R613" t="s">
        <v>1072</v>
      </c>
      <c r="S613" t="s">
        <v>476</v>
      </c>
      <c r="T613" t="s">
        <v>475</v>
      </c>
      <c r="W613" t="s">
        <v>1103</v>
      </c>
      <c r="Z613" s="22">
        <v>47.086399999999998</v>
      </c>
      <c r="AA613" s="22">
        <v>-122.3644</v>
      </c>
    </row>
    <row r="614" spans="1:27" x14ac:dyDescent="0.25">
      <c r="A614" s="22" t="s">
        <v>714</v>
      </c>
      <c r="B614" t="s">
        <v>1101</v>
      </c>
      <c r="C614" s="22">
        <v>607</v>
      </c>
      <c r="D614" s="22" t="s">
        <v>1102</v>
      </c>
      <c r="E614" s="22">
        <v>2018</v>
      </c>
      <c r="F614" s="97">
        <v>92.37</v>
      </c>
      <c r="G614" s="97">
        <v>12</v>
      </c>
      <c r="H614" s="97">
        <v>4625.3</v>
      </c>
      <c r="I614" s="97">
        <v>0.03</v>
      </c>
      <c r="J614" s="104">
        <f t="shared" si="9"/>
        <v>1.2689169611858181E-3</v>
      </c>
      <c r="K614" s="104">
        <v>4.6699999999999998E-2</v>
      </c>
      <c r="L614" s="97">
        <v>0.61399999999999999</v>
      </c>
      <c r="M614" s="97">
        <v>2809.4560000000001</v>
      </c>
      <c r="N614" s="97">
        <v>47284.417999999998</v>
      </c>
      <c r="O614" t="s">
        <v>1099</v>
      </c>
      <c r="P614" t="s">
        <v>1083</v>
      </c>
      <c r="Q614" t="s">
        <v>1083</v>
      </c>
      <c r="R614" t="s">
        <v>1072</v>
      </c>
      <c r="S614" t="s">
        <v>510</v>
      </c>
      <c r="T614" t="s">
        <v>526</v>
      </c>
      <c r="U614" t="s">
        <v>486</v>
      </c>
      <c r="W614" t="s">
        <v>1098</v>
      </c>
      <c r="Z614" s="22">
        <v>48.455300000000001</v>
      </c>
      <c r="AA614" s="22">
        <v>-122.435</v>
      </c>
    </row>
    <row r="615" spans="1:27" x14ac:dyDescent="0.25">
      <c r="A615" s="22" t="s">
        <v>714</v>
      </c>
      <c r="B615" t="s">
        <v>1101</v>
      </c>
      <c r="C615" s="22">
        <v>607</v>
      </c>
      <c r="D615" s="22" t="s">
        <v>1100</v>
      </c>
      <c r="E615" s="22">
        <v>2018</v>
      </c>
      <c r="F615" s="97">
        <v>103.72</v>
      </c>
      <c r="G615" s="97">
        <v>12</v>
      </c>
      <c r="H615" s="97">
        <v>4961.57</v>
      </c>
      <c r="I615" s="97">
        <v>3.3000000000000002E-2</v>
      </c>
      <c r="J615" s="104">
        <f t="shared" si="9"/>
        <v>1.3299317976718334E-3</v>
      </c>
      <c r="K615" s="104">
        <v>4.9799999999999997E-2</v>
      </c>
      <c r="L615" s="97">
        <v>0.66500000000000004</v>
      </c>
      <c r="M615" s="97">
        <v>3037.6089999999999</v>
      </c>
      <c r="N615" s="97">
        <v>49626.605000000003</v>
      </c>
      <c r="O615" t="s">
        <v>1099</v>
      </c>
      <c r="P615" t="s">
        <v>1083</v>
      </c>
      <c r="Q615" t="s">
        <v>1083</v>
      </c>
      <c r="R615" t="s">
        <v>1072</v>
      </c>
      <c r="S615" t="s">
        <v>510</v>
      </c>
      <c r="T615" t="s">
        <v>526</v>
      </c>
      <c r="U615" t="s">
        <v>486</v>
      </c>
      <c r="W615" t="s">
        <v>1098</v>
      </c>
      <c r="Z615" s="22">
        <v>48.455300000000001</v>
      </c>
      <c r="AA615" s="22">
        <v>-122.435</v>
      </c>
    </row>
    <row r="616" spans="1:27" x14ac:dyDescent="0.25">
      <c r="A616" s="22" t="s">
        <v>714</v>
      </c>
      <c r="B616" t="s">
        <v>1097</v>
      </c>
      <c r="C616" s="22">
        <v>55482</v>
      </c>
      <c r="D616" s="22" t="s">
        <v>1085</v>
      </c>
      <c r="E616" s="22">
        <v>2018</v>
      </c>
      <c r="F616" s="97">
        <v>4504.51</v>
      </c>
      <c r="G616" s="97">
        <v>12</v>
      </c>
      <c r="H616" s="97">
        <v>1122338.6000000001</v>
      </c>
      <c r="I616" s="97">
        <v>2.367</v>
      </c>
      <c r="J616" s="104">
        <f t="shared" si="9"/>
        <v>6.0014406735970163E-4</v>
      </c>
      <c r="K616" s="104">
        <v>1.3100000000000001E-2</v>
      </c>
      <c r="L616" s="97">
        <v>35.530999999999999</v>
      </c>
      <c r="M616" s="97">
        <v>468777.43699999998</v>
      </c>
      <c r="N616" s="97">
        <v>7888105.9689999996</v>
      </c>
      <c r="O616" t="s">
        <v>1096</v>
      </c>
      <c r="P616" t="s">
        <v>1083</v>
      </c>
      <c r="Q616" t="s">
        <v>1083</v>
      </c>
      <c r="R616" t="s">
        <v>1072</v>
      </c>
      <c r="S616" t="s">
        <v>476</v>
      </c>
      <c r="T616" t="s">
        <v>475</v>
      </c>
      <c r="W616" t="s">
        <v>499</v>
      </c>
      <c r="Z616" s="22">
        <v>45.811399999999999</v>
      </c>
      <c r="AA616" s="22">
        <v>-120.833</v>
      </c>
    </row>
    <row r="617" spans="1:27" x14ac:dyDescent="0.25">
      <c r="A617" s="22" t="s">
        <v>714</v>
      </c>
      <c r="B617" t="s">
        <v>1095</v>
      </c>
      <c r="C617" s="22">
        <v>7999</v>
      </c>
      <c r="D617" s="22">
        <v>1</v>
      </c>
      <c r="E617" s="22">
        <v>2018</v>
      </c>
      <c r="F617" s="97">
        <v>4714.8599999999997</v>
      </c>
      <c r="G617" s="97">
        <v>12</v>
      </c>
      <c r="H617" s="97">
        <v>1262572.6000000001</v>
      </c>
      <c r="I617" s="97">
        <v>2.13</v>
      </c>
      <c r="J617" s="104">
        <f t="shared" ref="J617:J646" si="10">+I617*2000/N617</f>
        <v>4.7189994950610717E-4</v>
      </c>
      <c r="K617" s="104">
        <v>1.7500000000000002E-2</v>
      </c>
      <c r="L617" s="97">
        <v>42.34</v>
      </c>
      <c r="M617" s="97">
        <v>536479.505</v>
      </c>
      <c r="N617" s="97">
        <v>9027337.2660000008</v>
      </c>
      <c r="O617" t="s">
        <v>1094</v>
      </c>
      <c r="P617" t="s">
        <v>1093</v>
      </c>
      <c r="Q617" t="s">
        <v>1093</v>
      </c>
      <c r="R617" t="s">
        <v>1072</v>
      </c>
      <c r="S617" t="s">
        <v>476</v>
      </c>
      <c r="T617" t="s">
        <v>526</v>
      </c>
      <c r="W617" t="s">
        <v>499</v>
      </c>
      <c r="Z617" s="22">
        <v>46.968800000000002</v>
      </c>
      <c r="AA617" s="22">
        <v>-123.48</v>
      </c>
    </row>
    <row r="618" spans="1:27" x14ac:dyDescent="0.25">
      <c r="A618" s="22" t="s">
        <v>714</v>
      </c>
      <c r="B618" t="s">
        <v>1095</v>
      </c>
      <c r="C618" s="22">
        <v>7999</v>
      </c>
      <c r="D618" s="22">
        <v>2</v>
      </c>
      <c r="E618" s="22">
        <v>2018</v>
      </c>
      <c r="F618" s="97">
        <v>4768.49</v>
      </c>
      <c r="G618" s="97">
        <v>12</v>
      </c>
      <c r="H618" s="97">
        <v>1277840.51</v>
      </c>
      <c r="I618" s="97">
        <v>2.1280000000000001</v>
      </c>
      <c r="J618" s="104">
        <f t="shared" si="10"/>
        <v>4.704031488712512E-4</v>
      </c>
      <c r="K618" s="104">
        <v>1.4999999999999999E-2</v>
      </c>
      <c r="L618" s="97">
        <v>40.301000000000002</v>
      </c>
      <c r="M618" s="97">
        <v>537686.75800000003</v>
      </c>
      <c r="N618" s="97">
        <v>9047558.4829999991</v>
      </c>
      <c r="O618" t="s">
        <v>1094</v>
      </c>
      <c r="P618" t="s">
        <v>1093</v>
      </c>
      <c r="Q618" t="s">
        <v>1093</v>
      </c>
      <c r="R618" t="s">
        <v>1072</v>
      </c>
      <c r="S618" t="s">
        <v>476</v>
      </c>
      <c r="T618" t="s">
        <v>526</v>
      </c>
      <c r="W618" t="s">
        <v>499</v>
      </c>
      <c r="Z618" s="22">
        <v>46.968800000000002</v>
      </c>
      <c r="AA618" s="22">
        <v>-123.48</v>
      </c>
    </row>
    <row r="619" spans="1:27" x14ac:dyDescent="0.25">
      <c r="A619" s="22" t="s">
        <v>714</v>
      </c>
      <c r="B619" t="s">
        <v>1092</v>
      </c>
      <c r="C619" s="22">
        <v>55700</v>
      </c>
      <c r="D619" s="22" t="s">
        <v>1091</v>
      </c>
      <c r="E619" s="22">
        <v>2018</v>
      </c>
      <c r="F619" s="97">
        <v>5316.92</v>
      </c>
      <c r="G619" s="97">
        <v>12</v>
      </c>
      <c r="H619" s="97">
        <v>1405390.77</v>
      </c>
      <c r="I619" s="97">
        <v>6.5910000000000002</v>
      </c>
      <c r="J619" s="104">
        <f t="shared" si="10"/>
        <v>1.2983807064475476E-3</v>
      </c>
      <c r="K619" s="104">
        <v>1.15E-2</v>
      </c>
      <c r="L619" s="97">
        <v>46.234000000000002</v>
      </c>
      <c r="M619" s="97">
        <v>603354.33200000005</v>
      </c>
      <c r="N619" s="97">
        <v>10152646.242000001</v>
      </c>
      <c r="O619" t="s">
        <v>1090</v>
      </c>
      <c r="P619" t="s">
        <v>1083</v>
      </c>
      <c r="Q619" t="s">
        <v>1083</v>
      </c>
      <c r="R619" t="s">
        <v>1072</v>
      </c>
      <c r="S619" t="s">
        <v>476</v>
      </c>
      <c r="T619" t="s">
        <v>526</v>
      </c>
      <c r="W619" t="s">
        <v>499</v>
      </c>
      <c r="Z619" s="22">
        <v>46.140300000000003</v>
      </c>
      <c r="AA619" s="22">
        <v>-122.9842</v>
      </c>
    </row>
    <row r="620" spans="1:27" x14ac:dyDescent="0.25">
      <c r="A620" s="22" t="s">
        <v>714</v>
      </c>
      <c r="B620" t="s">
        <v>1089</v>
      </c>
      <c r="C620" s="22">
        <v>7605</v>
      </c>
      <c r="D620" s="22">
        <v>1</v>
      </c>
      <c r="E620" s="22">
        <v>2018</v>
      </c>
      <c r="F620" s="97">
        <v>4870.59</v>
      </c>
      <c r="G620" s="97">
        <v>12</v>
      </c>
      <c r="H620" s="97">
        <v>1217262.9099999999</v>
      </c>
      <c r="I620" s="97">
        <v>2.3119999999999998</v>
      </c>
      <c r="J620" s="104">
        <f t="shared" si="10"/>
        <v>5.2619661357108829E-4</v>
      </c>
      <c r="K620" s="104">
        <v>1.9300000000000001E-2</v>
      </c>
      <c r="L620" s="97">
        <v>63.341999999999999</v>
      </c>
      <c r="M620" s="97">
        <v>522234.48200000002</v>
      </c>
      <c r="N620" s="97">
        <v>8787589.8110000007</v>
      </c>
      <c r="O620" t="s">
        <v>741</v>
      </c>
      <c r="P620" t="s">
        <v>1088</v>
      </c>
      <c r="Q620" t="s">
        <v>1087</v>
      </c>
      <c r="R620" t="s">
        <v>1072</v>
      </c>
      <c r="S620" t="s">
        <v>476</v>
      </c>
      <c r="T620" t="s">
        <v>526</v>
      </c>
      <c r="W620" t="s">
        <v>509</v>
      </c>
      <c r="Z620" s="22">
        <v>45.65</v>
      </c>
      <c r="AA620" s="22">
        <v>-122.7231</v>
      </c>
    </row>
    <row r="621" spans="1:27" x14ac:dyDescent="0.25">
      <c r="A621" s="22" t="s">
        <v>714</v>
      </c>
      <c r="B621" t="s">
        <v>1086</v>
      </c>
      <c r="C621" s="22">
        <v>54476</v>
      </c>
      <c r="D621" s="22" t="s">
        <v>1085</v>
      </c>
      <c r="E621" s="22">
        <v>2018</v>
      </c>
      <c r="F621" s="97">
        <v>2618.5500000000002</v>
      </c>
      <c r="G621" s="97">
        <v>12</v>
      </c>
      <c r="H621" s="97">
        <v>191649.84</v>
      </c>
      <c r="I621" s="97">
        <v>1.8939999999999999</v>
      </c>
      <c r="J621" s="104">
        <f t="shared" si="10"/>
        <v>1.5585749468850884E-3</v>
      </c>
      <c r="K621" s="104">
        <v>1.9099999999999999E-2</v>
      </c>
      <c r="L621" s="97">
        <v>21.753</v>
      </c>
      <c r="M621" s="97">
        <v>144437.408</v>
      </c>
      <c r="N621" s="97">
        <v>2430425.3110000002</v>
      </c>
      <c r="O621" t="s">
        <v>1084</v>
      </c>
      <c r="P621" t="s">
        <v>1083</v>
      </c>
      <c r="Q621" t="s">
        <v>1083</v>
      </c>
      <c r="R621" t="s">
        <v>1072</v>
      </c>
      <c r="S621" t="s">
        <v>476</v>
      </c>
      <c r="T621" t="s">
        <v>526</v>
      </c>
      <c r="W621" t="s">
        <v>1082</v>
      </c>
      <c r="Z621" s="22">
        <v>48.990499999999997</v>
      </c>
      <c r="AA621" s="22">
        <v>-122.27330000000001</v>
      </c>
    </row>
    <row r="622" spans="1:27" x14ac:dyDescent="0.25">
      <c r="A622" s="22" t="s">
        <v>363</v>
      </c>
      <c r="B622" t="s">
        <v>1027</v>
      </c>
      <c r="C622" s="22">
        <v>57703</v>
      </c>
      <c r="D622" s="22" t="s">
        <v>1081</v>
      </c>
      <c r="E622" s="22">
        <v>2018</v>
      </c>
      <c r="F622" s="97">
        <v>2329.44</v>
      </c>
      <c r="G622" s="97">
        <v>12</v>
      </c>
      <c r="H622" s="97">
        <v>67204.45</v>
      </c>
      <c r="I622" s="97">
        <v>0.20100000000000001</v>
      </c>
      <c r="J622" s="104">
        <f t="shared" si="10"/>
        <v>5.9964547616958986E-4</v>
      </c>
      <c r="K622" s="104">
        <v>1.01E-2</v>
      </c>
      <c r="L622" s="97">
        <v>2.613</v>
      </c>
      <c r="M622" s="97">
        <v>39839.300999999999</v>
      </c>
      <c r="N622" s="97">
        <v>670396.11899999995</v>
      </c>
      <c r="O622" t="s">
        <v>1028</v>
      </c>
      <c r="P622" t="s">
        <v>644</v>
      </c>
      <c r="Q622" t="s">
        <v>1078</v>
      </c>
      <c r="R622" t="s">
        <v>1072</v>
      </c>
      <c r="S622" t="s">
        <v>476</v>
      </c>
      <c r="T622" t="s">
        <v>475</v>
      </c>
      <c r="W622" t="s">
        <v>499</v>
      </c>
      <c r="Z622" s="22">
        <v>41.122900000000001</v>
      </c>
      <c r="AA622" s="22">
        <v>-104.7214</v>
      </c>
    </row>
    <row r="623" spans="1:27" x14ac:dyDescent="0.25">
      <c r="A623" s="22" t="s">
        <v>363</v>
      </c>
      <c r="B623" t="s">
        <v>1027</v>
      </c>
      <c r="C623" s="22">
        <v>57703</v>
      </c>
      <c r="D623" s="22" t="s">
        <v>1080</v>
      </c>
      <c r="E623" s="22">
        <v>2018</v>
      </c>
      <c r="F623" s="97">
        <v>2740.66</v>
      </c>
      <c r="G623" s="97">
        <v>12</v>
      </c>
      <c r="H623" s="97">
        <v>78494.899999999994</v>
      </c>
      <c r="I623" s="97">
        <v>0.23499999999999999</v>
      </c>
      <c r="J623" s="104">
        <f t="shared" si="10"/>
        <v>6.009181039030591E-4</v>
      </c>
      <c r="K623" s="104">
        <v>0.01</v>
      </c>
      <c r="L623" s="97">
        <v>2.9460000000000002</v>
      </c>
      <c r="M623" s="97">
        <v>46481.610999999997</v>
      </c>
      <c r="N623" s="97">
        <v>782136.52899999998</v>
      </c>
      <c r="O623" t="s">
        <v>1028</v>
      </c>
      <c r="P623" t="s">
        <v>644</v>
      </c>
      <c r="Q623" t="s">
        <v>1078</v>
      </c>
      <c r="R623" t="s">
        <v>1072</v>
      </c>
      <c r="S623" t="s">
        <v>476</v>
      </c>
      <c r="T623" t="s">
        <v>475</v>
      </c>
      <c r="W623" t="s">
        <v>499</v>
      </c>
      <c r="Z623" s="22">
        <v>41.122900000000001</v>
      </c>
      <c r="AA623" s="22">
        <v>-104.7214</v>
      </c>
    </row>
    <row r="624" spans="1:27" x14ac:dyDescent="0.25">
      <c r="A624" s="22" t="s">
        <v>363</v>
      </c>
      <c r="B624" t="s">
        <v>1027</v>
      </c>
      <c r="C624" s="22">
        <v>57703</v>
      </c>
      <c r="D624" s="22" t="s">
        <v>1079</v>
      </c>
      <c r="E624" s="22">
        <v>2018</v>
      </c>
      <c r="F624" s="97">
        <v>77.27</v>
      </c>
      <c r="G624" s="97">
        <v>12</v>
      </c>
      <c r="H624" s="97">
        <v>1870.65</v>
      </c>
      <c r="I624" s="97">
        <v>6.0000000000000001E-3</v>
      </c>
      <c r="J624" s="104">
        <f t="shared" si="10"/>
        <v>6.0282698729828468E-4</v>
      </c>
      <c r="K624" s="104">
        <v>2.3E-2</v>
      </c>
      <c r="L624" s="97">
        <v>0.16900000000000001</v>
      </c>
      <c r="M624" s="97">
        <v>1182.768</v>
      </c>
      <c r="N624" s="97">
        <v>19906.208999999999</v>
      </c>
      <c r="O624" t="s">
        <v>1028</v>
      </c>
      <c r="P624" t="s">
        <v>644</v>
      </c>
      <c r="Q624" t="s">
        <v>1078</v>
      </c>
      <c r="R624" t="s">
        <v>1072</v>
      </c>
      <c r="S624" t="s">
        <v>510</v>
      </c>
      <c r="T624" t="s">
        <v>475</v>
      </c>
      <c r="W624" t="s">
        <v>499</v>
      </c>
      <c r="Z624" s="22">
        <v>41.122900000000001</v>
      </c>
      <c r="AA624" s="22">
        <v>-104.7214</v>
      </c>
    </row>
    <row r="625" spans="1:27" x14ac:dyDescent="0.25">
      <c r="A625" s="22" t="s">
        <v>363</v>
      </c>
      <c r="B625" t="s">
        <v>701</v>
      </c>
      <c r="C625" s="22">
        <v>4158</v>
      </c>
      <c r="D625" s="22" t="s">
        <v>705</v>
      </c>
      <c r="E625" s="22">
        <v>2018</v>
      </c>
      <c r="F625" s="97">
        <v>6627.42</v>
      </c>
      <c r="G625" s="97">
        <v>12</v>
      </c>
      <c r="H625" s="97">
        <v>586791.56999999995</v>
      </c>
      <c r="I625" s="97">
        <v>1972.7909999999999</v>
      </c>
      <c r="J625" s="104">
        <f t="shared" si="10"/>
        <v>0.6400292452653551</v>
      </c>
      <c r="K625" s="104">
        <v>0.35659999999999997</v>
      </c>
      <c r="L625" s="97">
        <v>1116.319</v>
      </c>
      <c r="M625" s="97">
        <v>646552.38</v>
      </c>
      <c r="N625" s="97">
        <v>6164690.1749999998</v>
      </c>
      <c r="O625" t="s">
        <v>699</v>
      </c>
      <c r="P625" t="s">
        <v>539</v>
      </c>
      <c r="Q625" t="s">
        <v>539</v>
      </c>
      <c r="R625" t="s">
        <v>1072</v>
      </c>
      <c r="S625" t="s">
        <v>482</v>
      </c>
      <c r="T625" t="s">
        <v>536</v>
      </c>
      <c r="X625" t="s">
        <v>546</v>
      </c>
      <c r="Y625" t="s">
        <v>599</v>
      </c>
      <c r="Z625" s="22">
        <v>42.837800000000001</v>
      </c>
      <c r="AA625" s="22">
        <v>-105.7769</v>
      </c>
    </row>
    <row r="626" spans="1:27" x14ac:dyDescent="0.25">
      <c r="A626" s="22" t="s">
        <v>363</v>
      </c>
      <c r="B626" t="s">
        <v>701</v>
      </c>
      <c r="C626" s="22">
        <v>4158</v>
      </c>
      <c r="D626" s="22" t="s">
        <v>703</v>
      </c>
      <c r="E626" s="22">
        <v>2018</v>
      </c>
      <c r="F626" s="97">
        <v>7423.17</v>
      </c>
      <c r="G626" s="97">
        <v>12</v>
      </c>
      <c r="H626" s="97">
        <v>719059.51</v>
      </c>
      <c r="I626" s="97">
        <v>2512.09</v>
      </c>
      <c r="J626" s="104">
        <f t="shared" si="10"/>
        <v>0.65444819774349205</v>
      </c>
      <c r="K626" s="104">
        <v>0.40910000000000002</v>
      </c>
      <c r="L626" s="97">
        <v>1600.857</v>
      </c>
      <c r="M626" s="97">
        <v>805161.375</v>
      </c>
      <c r="N626" s="97">
        <v>7676971.2520000003</v>
      </c>
      <c r="O626" t="s">
        <v>699</v>
      </c>
      <c r="P626" t="s">
        <v>539</v>
      </c>
      <c r="Q626" t="s">
        <v>539</v>
      </c>
      <c r="R626" t="s">
        <v>1072</v>
      </c>
      <c r="S626" t="s">
        <v>482</v>
      </c>
      <c r="T626" t="s">
        <v>536</v>
      </c>
      <c r="X626" t="s">
        <v>546</v>
      </c>
      <c r="Y626" t="s">
        <v>599</v>
      </c>
      <c r="Z626" s="22">
        <v>42.837800000000001</v>
      </c>
      <c r="AA626" s="22">
        <v>-105.7769</v>
      </c>
    </row>
    <row r="627" spans="1:27" x14ac:dyDescent="0.25">
      <c r="A627" s="22" t="s">
        <v>363</v>
      </c>
      <c r="B627" t="s">
        <v>701</v>
      </c>
      <c r="C627" s="22">
        <v>4158</v>
      </c>
      <c r="D627" s="22" t="s">
        <v>702</v>
      </c>
      <c r="E627" s="22">
        <v>2018</v>
      </c>
      <c r="F627" s="97">
        <v>8299.4699999999993</v>
      </c>
      <c r="G627" s="97">
        <v>12</v>
      </c>
      <c r="H627" s="97">
        <v>1667684.67</v>
      </c>
      <c r="I627" s="97">
        <v>1005.513</v>
      </c>
      <c r="J627" s="104">
        <f t="shared" si="10"/>
        <v>0.11516280392154357</v>
      </c>
      <c r="K627" s="104">
        <v>0.21379999999999999</v>
      </c>
      <c r="L627" s="97">
        <v>1889.269</v>
      </c>
      <c r="M627" s="97">
        <v>1831460.963</v>
      </c>
      <c r="N627" s="97">
        <v>17462461.241999999</v>
      </c>
      <c r="O627" t="s">
        <v>699</v>
      </c>
      <c r="P627" t="s">
        <v>539</v>
      </c>
      <c r="Q627" t="s">
        <v>539</v>
      </c>
      <c r="R627" t="s">
        <v>1072</v>
      </c>
      <c r="S627" t="s">
        <v>482</v>
      </c>
      <c r="T627" t="s">
        <v>536</v>
      </c>
      <c r="V627" t="s">
        <v>535</v>
      </c>
      <c r="W627" t="s">
        <v>485</v>
      </c>
      <c r="X627" t="s">
        <v>534</v>
      </c>
      <c r="Y627" t="s">
        <v>697</v>
      </c>
      <c r="Z627" s="22">
        <v>42.837800000000001</v>
      </c>
      <c r="AA627" s="22">
        <v>-105.7769</v>
      </c>
    </row>
    <row r="628" spans="1:27" x14ac:dyDescent="0.25">
      <c r="A628" s="22" t="s">
        <v>363</v>
      </c>
      <c r="B628" t="s">
        <v>701</v>
      </c>
      <c r="C628" s="22">
        <v>4158</v>
      </c>
      <c r="D628" s="22" t="s">
        <v>700</v>
      </c>
      <c r="E628" s="22">
        <v>2018</v>
      </c>
      <c r="F628" s="97">
        <v>8132.98</v>
      </c>
      <c r="G628" s="97">
        <v>12</v>
      </c>
      <c r="H628" s="97">
        <v>2297091.31</v>
      </c>
      <c r="I628" s="97">
        <v>1492.386</v>
      </c>
      <c r="J628" s="104">
        <f t="shared" si="10"/>
        <v>0.12261608388725959</v>
      </c>
      <c r="K628" s="104">
        <v>0.13400000000000001</v>
      </c>
      <c r="L628" s="97">
        <v>1644.6120000000001</v>
      </c>
      <c r="M628" s="97">
        <v>2553033.9849999999</v>
      </c>
      <c r="N628" s="97">
        <v>24342418.265000001</v>
      </c>
      <c r="O628" t="s">
        <v>699</v>
      </c>
      <c r="P628" t="s">
        <v>539</v>
      </c>
      <c r="Q628" t="s">
        <v>539</v>
      </c>
      <c r="R628" t="s">
        <v>1072</v>
      </c>
      <c r="S628" t="s">
        <v>491</v>
      </c>
      <c r="T628" t="s">
        <v>536</v>
      </c>
      <c r="V628" t="s">
        <v>535</v>
      </c>
      <c r="W628" t="s">
        <v>559</v>
      </c>
      <c r="X628" t="s">
        <v>534</v>
      </c>
      <c r="Y628" t="s">
        <v>697</v>
      </c>
      <c r="Z628" s="22">
        <v>42.837800000000001</v>
      </c>
      <c r="AA628" s="22">
        <v>-105.7769</v>
      </c>
    </row>
    <row r="629" spans="1:27" x14ac:dyDescent="0.25">
      <c r="A629" s="22" t="s">
        <v>363</v>
      </c>
      <c r="B629" t="s">
        <v>655</v>
      </c>
      <c r="C629" s="22">
        <v>56609</v>
      </c>
      <c r="D629" s="22">
        <v>1</v>
      </c>
      <c r="E629" s="22">
        <v>2018</v>
      </c>
      <c r="F629" s="97">
        <v>7969</v>
      </c>
      <c r="G629" s="97">
        <v>12</v>
      </c>
      <c r="H629" s="97">
        <v>3282938.01</v>
      </c>
      <c r="I629" s="97">
        <v>922.92</v>
      </c>
      <c r="J629" s="104">
        <f t="shared" si="10"/>
        <v>5.7698105392000543E-2</v>
      </c>
      <c r="K629" s="104">
        <v>4.4499999999999998E-2</v>
      </c>
      <c r="L629" s="97">
        <v>699.28700000000003</v>
      </c>
      <c r="M629" s="97">
        <v>3355249.52</v>
      </c>
      <c r="N629" s="97">
        <v>31991345.079</v>
      </c>
      <c r="O629" t="s">
        <v>541</v>
      </c>
      <c r="P629" t="s">
        <v>624</v>
      </c>
      <c r="Q629" t="s">
        <v>624</v>
      </c>
      <c r="R629" t="s">
        <v>1072</v>
      </c>
      <c r="S629" t="s">
        <v>482</v>
      </c>
      <c r="T629" t="s">
        <v>536</v>
      </c>
      <c r="V629" t="s">
        <v>535</v>
      </c>
      <c r="W629" t="s">
        <v>509</v>
      </c>
      <c r="X629" t="s">
        <v>534</v>
      </c>
      <c r="Y629" t="s">
        <v>654</v>
      </c>
      <c r="Z629" s="22">
        <v>44.390099999999997</v>
      </c>
      <c r="AA629" s="22">
        <v>-105.45910000000001</v>
      </c>
    </row>
    <row r="630" spans="1:27" x14ac:dyDescent="0.25">
      <c r="A630" s="22" t="s">
        <v>363</v>
      </c>
      <c r="B630" t="s">
        <v>406</v>
      </c>
      <c r="C630" s="22">
        <v>8066</v>
      </c>
      <c r="D630" s="22" t="s">
        <v>696</v>
      </c>
      <c r="E630" s="22">
        <v>2018</v>
      </c>
      <c r="F630" s="97">
        <v>7072.66</v>
      </c>
      <c r="G630" s="97">
        <v>12</v>
      </c>
      <c r="H630" s="97">
        <v>2512357.4900000002</v>
      </c>
      <c r="I630" s="97">
        <v>1621.3409999999999</v>
      </c>
      <c r="J630" s="104">
        <f t="shared" si="10"/>
        <v>0.13602660505421399</v>
      </c>
      <c r="K630" s="104">
        <v>0.19650000000000001</v>
      </c>
      <c r="L630" s="97">
        <v>2380.48</v>
      </c>
      <c r="M630" s="97">
        <v>2500190.1749999998</v>
      </c>
      <c r="N630" s="97">
        <v>23838586.567000002</v>
      </c>
      <c r="O630" t="s">
        <v>405</v>
      </c>
      <c r="P630" t="s">
        <v>556</v>
      </c>
      <c r="Q630" t="s">
        <v>539</v>
      </c>
      <c r="R630" t="s">
        <v>1072</v>
      </c>
      <c r="S630" t="s">
        <v>491</v>
      </c>
      <c r="T630" t="s">
        <v>536</v>
      </c>
      <c r="V630" t="s">
        <v>553</v>
      </c>
      <c r="W630" t="s">
        <v>552</v>
      </c>
      <c r="X630" t="s">
        <v>546</v>
      </c>
      <c r="Y630" t="s">
        <v>551</v>
      </c>
      <c r="Z630" s="22">
        <v>41.7378</v>
      </c>
      <c r="AA630" s="22">
        <v>-108.78749999999999</v>
      </c>
    </row>
    <row r="631" spans="1:27" x14ac:dyDescent="0.25">
      <c r="A631" s="22" t="s">
        <v>363</v>
      </c>
      <c r="B631" t="s">
        <v>406</v>
      </c>
      <c r="C631" s="22">
        <v>8066</v>
      </c>
      <c r="D631" s="22" t="s">
        <v>558</v>
      </c>
      <c r="E631" s="22">
        <v>2018</v>
      </c>
      <c r="F631" s="97">
        <v>8644.9500000000007</v>
      </c>
      <c r="G631" s="97">
        <v>12</v>
      </c>
      <c r="H631" s="97">
        <v>2956669.17</v>
      </c>
      <c r="I631" s="97">
        <v>2186.4899999999998</v>
      </c>
      <c r="J631" s="104">
        <f t="shared" si="10"/>
        <v>0.15185627005429544</v>
      </c>
      <c r="K631" s="104">
        <v>0.1885</v>
      </c>
      <c r="L631" s="97">
        <v>2747.7649999999999</v>
      </c>
      <c r="M631" s="97">
        <v>3020215.1090000002</v>
      </c>
      <c r="N631" s="97">
        <v>28796835.313000001</v>
      </c>
      <c r="O631" t="s">
        <v>405</v>
      </c>
      <c r="P631" t="s">
        <v>556</v>
      </c>
      <c r="Q631" t="s">
        <v>539</v>
      </c>
      <c r="R631" t="s">
        <v>1072</v>
      </c>
      <c r="S631" t="s">
        <v>491</v>
      </c>
      <c r="T631" t="s">
        <v>536</v>
      </c>
      <c r="V631" t="s">
        <v>553</v>
      </c>
      <c r="W631" t="s">
        <v>552</v>
      </c>
      <c r="X631" t="s">
        <v>546</v>
      </c>
      <c r="Y631" t="s">
        <v>551</v>
      </c>
      <c r="Z631" s="22">
        <v>41.7378</v>
      </c>
      <c r="AA631" s="22">
        <v>-108.78749999999999</v>
      </c>
    </row>
    <row r="632" spans="1:27" x14ac:dyDescent="0.25">
      <c r="A632" s="22" t="s">
        <v>363</v>
      </c>
      <c r="B632" t="s">
        <v>406</v>
      </c>
      <c r="C632" s="22">
        <v>8066</v>
      </c>
      <c r="D632" s="22" t="s">
        <v>653</v>
      </c>
      <c r="E632" s="22">
        <v>2018</v>
      </c>
      <c r="F632" s="97">
        <v>8485.2999999999993</v>
      </c>
      <c r="G632" s="97">
        <v>12</v>
      </c>
      <c r="H632" s="97">
        <v>3232625.86</v>
      </c>
      <c r="I632" s="97">
        <v>2248.7069999999999</v>
      </c>
      <c r="J632" s="104">
        <f t="shared" si="10"/>
        <v>0.14141798694146249</v>
      </c>
      <c r="K632" s="104">
        <v>4.9599999999999998E-2</v>
      </c>
      <c r="L632" s="97">
        <v>794.35900000000004</v>
      </c>
      <c r="M632" s="97">
        <v>3335422.2429999998</v>
      </c>
      <c r="N632" s="97">
        <v>31802277.046</v>
      </c>
      <c r="O632" t="s">
        <v>405</v>
      </c>
      <c r="P632" t="s">
        <v>556</v>
      </c>
      <c r="Q632" t="s">
        <v>539</v>
      </c>
      <c r="R632" t="s">
        <v>1072</v>
      </c>
      <c r="S632" t="s">
        <v>491</v>
      </c>
      <c r="T632" t="s">
        <v>536</v>
      </c>
      <c r="V632" t="s">
        <v>553</v>
      </c>
      <c r="W632" t="s">
        <v>649</v>
      </c>
      <c r="X632" t="s">
        <v>546</v>
      </c>
      <c r="Y632" t="s">
        <v>551</v>
      </c>
      <c r="Z632" s="22">
        <v>41.7378</v>
      </c>
      <c r="AA632" s="22">
        <v>-108.78749999999999</v>
      </c>
    </row>
    <row r="633" spans="1:27" x14ac:dyDescent="0.25">
      <c r="A633" s="22" t="s">
        <v>363</v>
      </c>
      <c r="B633" t="s">
        <v>406</v>
      </c>
      <c r="C633" s="22">
        <v>8066</v>
      </c>
      <c r="D633" s="22" t="s">
        <v>651</v>
      </c>
      <c r="E633" s="22">
        <v>2018</v>
      </c>
      <c r="F633" s="97">
        <v>8451.66</v>
      </c>
      <c r="G633" s="97">
        <v>12</v>
      </c>
      <c r="H633" s="97">
        <v>3143568.14</v>
      </c>
      <c r="I633" s="97">
        <v>2099.8130000000001</v>
      </c>
      <c r="J633" s="104">
        <f t="shared" si="10"/>
        <v>0.13908825695618879</v>
      </c>
      <c r="K633" s="104">
        <v>4.9500000000000002E-2</v>
      </c>
      <c r="L633" s="97">
        <v>744.51400000000001</v>
      </c>
      <c r="M633" s="97">
        <v>3166741.3149999999</v>
      </c>
      <c r="N633" s="97">
        <v>30193965.27</v>
      </c>
      <c r="O633" t="s">
        <v>405</v>
      </c>
      <c r="P633" t="s">
        <v>556</v>
      </c>
      <c r="Q633" t="s">
        <v>539</v>
      </c>
      <c r="R633" t="s">
        <v>1072</v>
      </c>
      <c r="S633" t="s">
        <v>491</v>
      </c>
      <c r="T633" t="s">
        <v>536</v>
      </c>
      <c r="V633" t="s">
        <v>553</v>
      </c>
      <c r="W633" t="s">
        <v>649</v>
      </c>
      <c r="X633" t="s">
        <v>546</v>
      </c>
      <c r="Y633" t="s">
        <v>551</v>
      </c>
      <c r="Z633" s="22">
        <v>41.7378</v>
      </c>
      <c r="AA633" s="22">
        <v>-108.78749999999999</v>
      </c>
    </row>
    <row r="634" spans="1:27" x14ac:dyDescent="0.25">
      <c r="A634" s="22" t="s">
        <v>363</v>
      </c>
      <c r="B634" t="s">
        <v>628</v>
      </c>
      <c r="C634" s="22">
        <v>6204</v>
      </c>
      <c r="D634" s="22">
        <v>1</v>
      </c>
      <c r="E634" s="22">
        <v>2018</v>
      </c>
      <c r="F634" s="97">
        <v>7061.01</v>
      </c>
      <c r="G634" s="97">
        <v>12</v>
      </c>
      <c r="H634" s="97">
        <v>2991559.34</v>
      </c>
      <c r="I634" s="97">
        <v>1659.3109999999999</v>
      </c>
      <c r="J634" s="104">
        <f t="shared" si="10"/>
        <v>9.8989363060080715E-2</v>
      </c>
      <c r="K634" s="104">
        <v>0.1444</v>
      </c>
      <c r="L634" s="97">
        <v>2455.5650000000001</v>
      </c>
      <c r="M634" s="97">
        <v>3516103.0559999999</v>
      </c>
      <c r="N634" s="97">
        <v>33525036.401999999</v>
      </c>
      <c r="O634" t="s">
        <v>626</v>
      </c>
      <c r="P634" t="s">
        <v>625</v>
      </c>
      <c r="Q634" t="s">
        <v>624</v>
      </c>
      <c r="R634" t="s">
        <v>1072</v>
      </c>
      <c r="S634" t="s">
        <v>482</v>
      </c>
      <c r="T634" t="s">
        <v>536</v>
      </c>
      <c r="V634" t="s">
        <v>570</v>
      </c>
      <c r="W634" t="s">
        <v>621</v>
      </c>
      <c r="X634" t="s">
        <v>546</v>
      </c>
      <c r="Y634" t="s">
        <v>599</v>
      </c>
      <c r="Z634" s="22">
        <v>42.110300000000002</v>
      </c>
      <c r="AA634" s="22">
        <v>-104.8828</v>
      </c>
    </row>
    <row r="635" spans="1:27" x14ac:dyDescent="0.25">
      <c r="A635" s="22" t="s">
        <v>363</v>
      </c>
      <c r="B635" t="s">
        <v>628</v>
      </c>
      <c r="C635" s="22">
        <v>6204</v>
      </c>
      <c r="D635" s="22">
        <v>2</v>
      </c>
      <c r="E635" s="22">
        <v>2018</v>
      </c>
      <c r="F635" s="97">
        <v>7547.89</v>
      </c>
      <c r="G635" s="97">
        <v>12</v>
      </c>
      <c r="H635" s="97">
        <v>3925044.21</v>
      </c>
      <c r="I635" s="97">
        <v>1897.3589999999999</v>
      </c>
      <c r="J635" s="104">
        <f t="shared" si="10"/>
        <v>9.8319099342826705E-2</v>
      </c>
      <c r="K635" s="104">
        <v>0.15210000000000001</v>
      </c>
      <c r="L635" s="97">
        <v>2956.86</v>
      </c>
      <c r="M635" s="97">
        <v>4047937.1189999999</v>
      </c>
      <c r="N635" s="97">
        <v>38595939.398999996</v>
      </c>
      <c r="O635" t="s">
        <v>626</v>
      </c>
      <c r="P635" t="s">
        <v>625</v>
      </c>
      <c r="Q635" t="s">
        <v>624</v>
      </c>
      <c r="R635" t="s">
        <v>1072</v>
      </c>
      <c r="S635" t="s">
        <v>482</v>
      </c>
      <c r="T635" t="s">
        <v>536</v>
      </c>
      <c r="V635" t="s">
        <v>570</v>
      </c>
      <c r="W635" t="s">
        <v>1077</v>
      </c>
      <c r="X635" t="s">
        <v>546</v>
      </c>
      <c r="Y635" t="s">
        <v>599</v>
      </c>
      <c r="Z635" s="22">
        <v>42.110300000000002</v>
      </c>
      <c r="AA635" s="22">
        <v>-104.8828</v>
      </c>
    </row>
    <row r="636" spans="1:27" x14ac:dyDescent="0.25">
      <c r="A636" s="22" t="s">
        <v>363</v>
      </c>
      <c r="B636" t="s">
        <v>628</v>
      </c>
      <c r="C636" s="22">
        <v>6204</v>
      </c>
      <c r="D636" s="22">
        <v>3</v>
      </c>
      <c r="E636" s="22">
        <v>2018</v>
      </c>
      <c r="F636" s="97">
        <v>8518.26</v>
      </c>
      <c r="G636" s="97">
        <v>12</v>
      </c>
      <c r="H636" s="97">
        <v>4568688.5</v>
      </c>
      <c r="I636" s="97">
        <v>2879.3240000000001</v>
      </c>
      <c r="J636" s="104">
        <f t="shared" si="10"/>
        <v>0.11211639644230234</v>
      </c>
      <c r="K636" s="104">
        <v>0.14979999999999999</v>
      </c>
      <c r="L636" s="97">
        <v>3863.7640000000001</v>
      </c>
      <c r="M636" s="97">
        <v>5386962.9850000003</v>
      </c>
      <c r="N636" s="97">
        <v>51363120.674000002</v>
      </c>
      <c r="O636" t="s">
        <v>626</v>
      </c>
      <c r="P636" t="s">
        <v>625</v>
      </c>
      <c r="Q636" t="s">
        <v>624</v>
      </c>
      <c r="R636" t="s">
        <v>1072</v>
      </c>
      <c r="S636" t="s">
        <v>482</v>
      </c>
      <c r="T636" t="s">
        <v>536</v>
      </c>
      <c r="V636" t="s">
        <v>535</v>
      </c>
      <c r="W636" t="s">
        <v>1076</v>
      </c>
      <c r="X636" t="s">
        <v>546</v>
      </c>
      <c r="Y636" t="s">
        <v>599</v>
      </c>
      <c r="Z636" s="22">
        <v>42.110300000000002</v>
      </c>
      <c r="AA636" s="22">
        <v>-104.8828</v>
      </c>
    </row>
    <row r="637" spans="1:27" x14ac:dyDescent="0.25">
      <c r="A637" s="22" t="s">
        <v>363</v>
      </c>
      <c r="B637" t="s">
        <v>408</v>
      </c>
      <c r="C637" s="22">
        <v>4162</v>
      </c>
      <c r="D637" s="22">
        <v>1</v>
      </c>
      <c r="E637" s="22">
        <v>2018</v>
      </c>
      <c r="F637" s="97">
        <v>8623.0300000000007</v>
      </c>
      <c r="G637" s="97">
        <v>12</v>
      </c>
      <c r="H637" s="97">
        <v>1315652.44</v>
      </c>
      <c r="I637" s="97">
        <v>1011.957</v>
      </c>
      <c r="J637" s="104">
        <f t="shared" si="10"/>
        <v>0.14365930515069261</v>
      </c>
      <c r="K637" s="104">
        <v>0.21659999999999999</v>
      </c>
      <c r="L637" s="97">
        <v>1504.472</v>
      </c>
      <c r="M637" s="97">
        <v>1477084.75</v>
      </c>
      <c r="N637" s="97">
        <v>14088290.333000001</v>
      </c>
      <c r="O637" t="s">
        <v>407</v>
      </c>
      <c r="P637" t="s">
        <v>539</v>
      </c>
      <c r="Q637" t="s">
        <v>539</v>
      </c>
      <c r="R637" t="s">
        <v>1072</v>
      </c>
      <c r="S637" t="s">
        <v>491</v>
      </c>
      <c r="T637" t="s">
        <v>536</v>
      </c>
      <c r="U637" t="s">
        <v>475</v>
      </c>
      <c r="V637" t="s">
        <v>553</v>
      </c>
      <c r="W637" t="s">
        <v>559</v>
      </c>
      <c r="X637" t="s">
        <v>546</v>
      </c>
      <c r="Y637" t="s">
        <v>580</v>
      </c>
      <c r="Z637" s="22">
        <v>41.757199999999997</v>
      </c>
      <c r="AA637" s="22">
        <v>-110.5986</v>
      </c>
    </row>
    <row r="638" spans="1:27" x14ac:dyDescent="0.25">
      <c r="A638" s="22" t="s">
        <v>363</v>
      </c>
      <c r="B638" t="s">
        <v>408</v>
      </c>
      <c r="C638" s="22">
        <v>4162</v>
      </c>
      <c r="D638" s="22">
        <v>2</v>
      </c>
      <c r="E638" s="22">
        <v>2018</v>
      </c>
      <c r="F638" s="97">
        <v>8557.81</v>
      </c>
      <c r="G638" s="97">
        <v>12</v>
      </c>
      <c r="H638" s="97">
        <v>1721276.01</v>
      </c>
      <c r="I638" s="97">
        <v>1221.2739999999999</v>
      </c>
      <c r="J638" s="104">
        <f t="shared" si="10"/>
        <v>0.14130031103834606</v>
      </c>
      <c r="K638" s="104">
        <v>0.2253</v>
      </c>
      <c r="L638" s="97">
        <v>1915.4949999999999</v>
      </c>
      <c r="M638" s="97">
        <v>1812312.774</v>
      </c>
      <c r="N638" s="97">
        <v>17286218.140999999</v>
      </c>
      <c r="O638" t="s">
        <v>407</v>
      </c>
      <c r="P638" t="s">
        <v>539</v>
      </c>
      <c r="Q638" t="s">
        <v>539</v>
      </c>
      <c r="R638" t="s">
        <v>1072</v>
      </c>
      <c r="S638" t="s">
        <v>491</v>
      </c>
      <c r="T638" t="s">
        <v>536</v>
      </c>
      <c r="U638" t="s">
        <v>475</v>
      </c>
      <c r="V638" t="s">
        <v>553</v>
      </c>
      <c r="W638" t="s">
        <v>559</v>
      </c>
      <c r="X638" t="s">
        <v>546</v>
      </c>
      <c r="Y638" t="s">
        <v>580</v>
      </c>
      <c r="Z638" s="22">
        <v>41.757199999999997</v>
      </c>
      <c r="AA638" s="22">
        <v>-110.5986</v>
      </c>
    </row>
    <row r="639" spans="1:27" x14ac:dyDescent="0.25">
      <c r="A639" s="22" t="s">
        <v>363</v>
      </c>
      <c r="B639" t="s">
        <v>408</v>
      </c>
      <c r="C639" s="22">
        <v>4162</v>
      </c>
      <c r="D639" s="22">
        <v>3</v>
      </c>
      <c r="E639" s="22">
        <v>2018</v>
      </c>
      <c r="F639" s="97">
        <v>8170.85</v>
      </c>
      <c r="G639" s="97">
        <v>12</v>
      </c>
      <c r="H639" s="97">
        <v>2087315.32</v>
      </c>
      <c r="I639" s="97">
        <v>1907.749</v>
      </c>
      <c r="J639" s="104">
        <f t="shared" si="10"/>
        <v>0.17516134026775337</v>
      </c>
      <c r="K639" s="104">
        <v>0.19370000000000001</v>
      </c>
      <c r="L639" s="97">
        <v>2158.0450000000001</v>
      </c>
      <c r="M639" s="97">
        <v>2281743.6460000002</v>
      </c>
      <c r="N639" s="97">
        <v>21782763.217999998</v>
      </c>
      <c r="O639" t="s">
        <v>407</v>
      </c>
      <c r="P639" t="s">
        <v>539</v>
      </c>
      <c r="Q639" t="s">
        <v>539</v>
      </c>
      <c r="R639" t="s">
        <v>1072</v>
      </c>
      <c r="S639" t="s">
        <v>491</v>
      </c>
      <c r="T639" t="s">
        <v>536</v>
      </c>
      <c r="V639" t="s">
        <v>553</v>
      </c>
      <c r="W639" t="s">
        <v>559</v>
      </c>
      <c r="X639" t="s">
        <v>546</v>
      </c>
      <c r="Y639" t="s">
        <v>580</v>
      </c>
      <c r="Z639" s="22">
        <v>41.757199999999997</v>
      </c>
      <c r="AA639" s="22">
        <v>-110.5986</v>
      </c>
    </row>
    <row r="640" spans="1:27" x14ac:dyDescent="0.25">
      <c r="A640" s="22" t="s">
        <v>363</v>
      </c>
      <c r="B640" t="s">
        <v>550</v>
      </c>
      <c r="C640" s="22">
        <v>7504</v>
      </c>
      <c r="D640" s="22">
        <v>1</v>
      </c>
      <c r="E640" s="22">
        <v>2018</v>
      </c>
      <c r="F640" s="97">
        <v>8320.7000000000007</v>
      </c>
      <c r="G640" s="97">
        <v>12</v>
      </c>
      <c r="H640" s="97">
        <v>710681.97</v>
      </c>
      <c r="I640" s="97">
        <v>402.45</v>
      </c>
      <c r="J640" s="104">
        <f t="shared" si="10"/>
        <v>9.2355170549482862E-2</v>
      </c>
      <c r="K640" s="104">
        <v>0.1389</v>
      </c>
      <c r="L640" s="97">
        <v>613.35199999999998</v>
      </c>
      <c r="M640" s="97">
        <v>914063.12600000005</v>
      </c>
      <c r="N640" s="97">
        <v>8715267.3230000008</v>
      </c>
      <c r="O640" t="s">
        <v>541</v>
      </c>
      <c r="P640" t="s">
        <v>549</v>
      </c>
      <c r="Q640" t="s">
        <v>549</v>
      </c>
      <c r="R640" t="s">
        <v>1072</v>
      </c>
      <c r="S640" t="s">
        <v>482</v>
      </c>
      <c r="T640" t="s">
        <v>536</v>
      </c>
      <c r="V640" t="s">
        <v>535</v>
      </c>
      <c r="W640" t="s">
        <v>485</v>
      </c>
      <c r="X640" t="s">
        <v>546</v>
      </c>
      <c r="Y640" t="s">
        <v>545</v>
      </c>
      <c r="Z640" s="22">
        <v>44.285299999999999</v>
      </c>
      <c r="AA640" s="22">
        <v>-105.3841</v>
      </c>
    </row>
    <row r="641" spans="1:27" x14ac:dyDescent="0.25">
      <c r="A641" s="22" t="s">
        <v>363</v>
      </c>
      <c r="B641" t="s">
        <v>550</v>
      </c>
      <c r="C641" s="22">
        <v>7504</v>
      </c>
      <c r="D641" s="22" t="s">
        <v>1075</v>
      </c>
      <c r="E641" s="22">
        <v>2018</v>
      </c>
      <c r="F641" s="97">
        <v>634.20000000000005</v>
      </c>
      <c r="G641" s="97">
        <v>12</v>
      </c>
      <c r="H641" s="97">
        <v>21040.16</v>
      </c>
      <c r="I641" s="97">
        <v>6.0999999999999999E-2</v>
      </c>
      <c r="J641" s="104">
        <f t="shared" si="10"/>
        <v>5.9825943674452669E-4</v>
      </c>
      <c r="K641" s="104">
        <v>6.9900000000000004E-2</v>
      </c>
      <c r="L641" s="97">
        <v>7.0679999999999996</v>
      </c>
      <c r="M641" s="97">
        <v>12118.478999999999</v>
      </c>
      <c r="N641" s="97">
        <v>203924.90700000001</v>
      </c>
      <c r="O641" t="s">
        <v>541</v>
      </c>
      <c r="P641" t="s">
        <v>549</v>
      </c>
      <c r="Q641" t="s">
        <v>549</v>
      </c>
      <c r="R641" t="s">
        <v>1072</v>
      </c>
      <c r="S641" t="s">
        <v>510</v>
      </c>
      <c r="T641" t="s">
        <v>475</v>
      </c>
      <c r="W641" t="s">
        <v>508</v>
      </c>
      <c r="Z641" s="22">
        <v>44.285299999999999</v>
      </c>
      <c r="AA641" s="22">
        <v>-105.3841</v>
      </c>
    </row>
    <row r="642" spans="1:27" x14ac:dyDescent="0.25">
      <c r="A642" s="22" t="s">
        <v>363</v>
      </c>
      <c r="B642" t="s">
        <v>906</v>
      </c>
      <c r="C642" s="22">
        <v>55477</v>
      </c>
      <c r="D642" s="22" t="s">
        <v>1074</v>
      </c>
      <c r="E642" s="22">
        <v>2018</v>
      </c>
      <c r="F642" s="97">
        <v>450.32</v>
      </c>
      <c r="G642" s="97">
        <v>12</v>
      </c>
      <c r="H642" s="97">
        <v>11958.27</v>
      </c>
      <c r="I642" s="97">
        <v>3.5999999999999997E-2</v>
      </c>
      <c r="J642" s="104">
        <f t="shared" si="10"/>
        <v>5.9225435929643729E-4</v>
      </c>
      <c r="K642" s="104">
        <v>5.2200000000000003E-2</v>
      </c>
      <c r="L642" s="97">
        <v>3.194</v>
      </c>
      <c r="M642" s="97">
        <v>7225.42</v>
      </c>
      <c r="N642" s="97">
        <v>121569.38800000001</v>
      </c>
      <c r="O642" t="s">
        <v>541</v>
      </c>
      <c r="P642" t="s">
        <v>1073</v>
      </c>
      <c r="Q642" t="s">
        <v>549</v>
      </c>
      <c r="R642" t="s">
        <v>1072</v>
      </c>
      <c r="S642" t="s">
        <v>510</v>
      </c>
      <c r="T642" t="s">
        <v>475</v>
      </c>
      <c r="W642" t="s">
        <v>508</v>
      </c>
      <c r="Z642" s="22">
        <v>44.285299999999999</v>
      </c>
      <c r="AA642" s="22">
        <v>-105.3841</v>
      </c>
    </row>
    <row r="643" spans="1:27" x14ac:dyDescent="0.25">
      <c r="A643" s="22" t="s">
        <v>363</v>
      </c>
      <c r="B643" t="s">
        <v>647</v>
      </c>
      <c r="C643" s="22">
        <v>55479</v>
      </c>
      <c r="D643" s="22">
        <v>1</v>
      </c>
      <c r="E643" s="22">
        <v>2018</v>
      </c>
      <c r="F643" s="97">
        <v>7648.02</v>
      </c>
      <c r="G643" s="97">
        <v>12</v>
      </c>
      <c r="H643" s="97">
        <v>706263.86</v>
      </c>
      <c r="I643" s="97">
        <v>429.65699999999998</v>
      </c>
      <c r="J643" s="104">
        <f t="shared" si="10"/>
        <v>0.10845390473459134</v>
      </c>
      <c r="K643" s="104">
        <v>0.16850000000000001</v>
      </c>
      <c r="L643" s="97">
        <v>673.28499999999997</v>
      </c>
      <c r="M643" s="97">
        <v>830991.81599999999</v>
      </c>
      <c r="N643" s="97">
        <v>7923310.8490000004</v>
      </c>
      <c r="O643" t="s">
        <v>541</v>
      </c>
      <c r="P643" t="s">
        <v>646</v>
      </c>
      <c r="Q643" t="s">
        <v>549</v>
      </c>
      <c r="R643" t="s">
        <v>1072</v>
      </c>
      <c r="S643" t="s">
        <v>482</v>
      </c>
      <c r="T643" t="s">
        <v>536</v>
      </c>
      <c r="V643" t="s">
        <v>535</v>
      </c>
      <c r="W643" t="s">
        <v>641</v>
      </c>
      <c r="X643" t="s">
        <v>534</v>
      </c>
      <c r="Z643" s="22">
        <v>44.286200000000001</v>
      </c>
      <c r="AA643" s="22">
        <v>-105.3843</v>
      </c>
    </row>
    <row r="644" spans="1:27" x14ac:dyDescent="0.25">
      <c r="A644" s="22" t="s">
        <v>363</v>
      </c>
      <c r="B644" t="s">
        <v>645</v>
      </c>
      <c r="C644" s="22">
        <v>56319</v>
      </c>
      <c r="D644" s="22">
        <v>1</v>
      </c>
      <c r="E644" s="22">
        <v>2018</v>
      </c>
      <c r="F644" s="97">
        <v>8533.83</v>
      </c>
      <c r="G644" s="97">
        <v>12</v>
      </c>
      <c r="H644" s="97">
        <v>839351.64</v>
      </c>
      <c r="I644" s="97">
        <v>1030.2940000000001</v>
      </c>
      <c r="J644" s="104">
        <f t="shared" si="10"/>
        <v>0.22000529404407981</v>
      </c>
      <c r="K644" s="104">
        <v>6.25E-2</v>
      </c>
      <c r="L644" s="97">
        <v>293.05399999999997</v>
      </c>
      <c r="M644" s="97">
        <v>982289.94499999995</v>
      </c>
      <c r="N644" s="97">
        <v>9366083.7070000004</v>
      </c>
      <c r="O644" t="s">
        <v>541</v>
      </c>
      <c r="P644" t="s">
        <v>644</v>
      </c>
      <c r="Q644" t="s">
        <v>549</v>
      </c>
      <c r="R644" t="s">
        <v>1072</v>
      </c>
      <c r="S644" t="s">
        <v>482</v>
      </c>
      <c r="T644" t="s">
        <v>536</v>
      </c>
      <c r="V644" t="s">
        <v>535</v>
      </c>
      <c r="W644" t="s">
        <v>641</v>
      </c>
      <c r="X644" t="s">
        <v>534</v>
      </c>
      <c r="Z644" s="22">
        <v>44.2911</v>
      </c>
      <c r="AA644" s="22">
        <v>-105.3815</v>
      </c>
    </row>
    <row r="645" spans="1:27" x14ac:dyDescent="0.25">
      <c r="A645" s="22" t="s">
        <v>363</v>
      </c>
      <c r="B645" t="s">
        <v>640</v>
      </c>
      <c r="C645" s="22">
        <v>56596</v>
      </c>
      <c r="D645" s="22">
        <v>1</v>
      </c>
      <c r="E645" s="22">
        <v>2018</v>
      </c>
      <c r="F645" s="97">
        <v>8492.18</v>
      </c>
      <c r="G645" s="97">
        <v>12</v>
      </c>
      <c r="H645" s="97">
        <v>939189.65</v>
      </c>
      <c r="I645" s="97">
        <v>361.39</v>
      </c>
      <c r="J645" s="104">
        <f t="shared" si="10"/>
        <v>7.1322437910310288E-2</v>
      </c>
      <c r="K645" s="104">
        <v>4.5699999999999998E-2</v>
      </c>
      <c r="L645" s="97">
        <v>218.08799999999999</v>
      </c>
      <c r="M645" s="97">
        <v>1062853.824</v>
      </c>
      <c r="N645" s="97">
        <v>10133977.766000001</v>
      </c>
      <c r="O645" t="s">
        <v>541</v>
      </c>
      <c r="P645" t="s">
        <v>639</v>
      </c>
      <c r="Q645" t="s">
        <v>549</v>
      </c>
      <c r="R645" t="s">
        <v>1072</v>
      </c>
      <c r="S645" t="s">
        <v>482</v>
      </c>
      <c r="T645" t="s">
        <v>536</v>
      </c>
      <c r="V645" t="s">
        <v>535</v>
      </c>
      <c r="W645" t="s">
        <v>638</v>
      </c>
      <c r="X645" t="s">
        <v>534</v>
      </c>
      <c r="Z645" s="22">
        <v>44.289200000000001</v>
      </c>
      <c r="AA645" s="22">
        <v>-105.37949999999999</v>
      </c>
    </row>
    <row r="646" spans="1:27" x14ac:dyDescent="0.25">
      <c r="A646" s="22" t="s">
        <v>363</v>
      </c>
      <c r="B646" t="s">
        <v>544</v>
      </c>
      <c r="C646" s="22">
        <v>6101</v>
      </c>
      <c r="D646" s="22" t="s">
        <v>543</v>
      </c>
      <c r="E646" s="22">
        <v>2018</v>
      </c>
      <c r="F646" s="97">
        <v>8277.2199999999993</v>
      </c>
      <c r="G646" s="97">
        <v>12</v>
      </c>
      <c r="H646" s="97">
        <v>2575909.35</v>
      </c>
      <c r="I646" s="97">
        <v>2163.4839999999999</v>
      </c>
      <c r="J646" s="104">
        <f t="shared" si="10"/>
        <v>0.15186641056149297</v>
      </c>
      <c r="K646" s="104">
        <v>0.22509999999999999</v>
      </c>
      <c r="L646" s="97">
        <v>3240.1190000000001</v>
      </c>
      <c r="M646" s="97">
        <v>2988233.108</v>
      </c>
      <c r="N646" s="97">
        <v>28491935.669</v>
      </c>
      <c r="O646" t="s">
        <v>541</v>
      </c>
      <c r="P646" t="s">
        <v>540</v>
      </c>
      <c r="Q646" t="s">
        <v>539</v>
      </c>
      <c r="R646" t="s">
        <v>1072</v>
      </c>
      <c r="S646" t="s">
        <v>482</v>
      </c>
      <c r="T646" t="s">
        <v>536</v>
      </c>
      <c r="V646" t="s">
        <v>535</v>
      </c>
      <c r="W646" t="s">
        <v>485</v>
      </c>
      <c r="X646" t="s">
        <v>534</v>
      </c>
      <c r="Y646" t="s">
        <v>533</v>
      </c>
      <c r="Z646" s="22">
        <v>44.288600000000002</v>
      </c>
      <c r="AA646" s="22">
        <v>-105.3847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workbookViewId="0">
      <pane xSplit="6" ySplit="1" topLeftCell="S2" activePane="bottomRight" state="frozen"/>
      <selection pane="topRight" activeCell="H1" sqref="H1"/>
      <selection pane="bottomLeft" activeCell="A2" sqref="A2"/>
      <selection pane="bottomRight" sqref="A1:XFD29"/>
    </sheetView>
  </sheetViews>
  <sheetFormatPr defaultRowHeight="15" x14ac:dyDescent="0.25"/>
  <cols>
    <col min="1" max="1" width="9.140625" style="8"/>
    <col min="2" max="2" width="11" style="8" customWidth="1"/>
    <col min="3" max="3" width="9.140625" style="8"/>
    <col min="4" max="4" width="16.140625" style="8" customWidth="1"/>
    <col min="5" max="5" width="9.140625" style="8"/>
    <col min="6" max="6" width="37.42578125" style="8" customWidth="1"/>
    <col min="7" max="7" width="9.140625" style="8"/>
    <col min="8" max="8" width="36.7109375" style="8" customWidth="1"/>
    <col min="9" max="10" width="11.28515625" style="8" customWidth="1"/>
    <col min="11" max="16384" width="9.140625" style="8"/>
  </cols>
  <sheetData>
    <row r="1" spans="1:29" s="2" customFormat="1" ht="45" x14ac:dyDescent="0.25">
      <c r="A1" s="1" t="s">
        <v>0</v>
      </c>
      <c r="B1" s="1" t="s">
        <v>1</v>
      </c>
      <c r="C1" s="1" t="s">
        <v>2</v>
      </c>
      <c r="D1" s="2" t="s">
        <v>4</v>
      </c>
      <c r="E1" s="1" t="s">
        <v>5</v>
      </c>
      <c r="F1" s="2" t="s">
        <v>6</v>
      </c>
      <c r="G1" s="1" t="s">
        <v>7</v>
      </c>
      <c r="H1" s="2" t="s">
        <v>8</v>
      </c>
      <c r="I1" s="3" t="s">
        <v>9</v>
      </c>
      <c r="J1" s="3" t="s">
        <v>10</v>
      </c>
      <c r="K1" s="1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5" t="s">
        <v>28</v>
      </c>
      <c r="AC1" s="1" t="s">
        <v>29</v>
      </c>
    </row>
    <row r="2" spans="1:29" x14ac:dyDescent="0.25">
      <c r="A2" s="6">
        <v>2018</v>
      </c>
      <c r="B2" s="6" t="s">
        <v>30</v>
      </c>
      <c r="C2" s="6">
        <v>7735111</v>
      </c>
      <c r="D2" s="7" t="s">
        <v>31</v>
      </c>
      <c r="E2" s="6"/>
      <c r="F2" s="7" t="s">
        <v>32</v>
      </c>
      <c r="G2" s="6">
        <v>221112</v>
      </c>
      <c r="H2" s="8" t="s">
        <v>33</v>
      </c>
      <c r="I2" s="9">
        <v>34.318600000000004</v>
      </c>
      <c r="J2" s="9">
        <v>-109.1636</v>
      </c>
      <c r="K2" s="6" t="s">
        <v>34</v>
      </c>
      <c r="P2" s="10">
        <v>6631.5810000000001</v>
      </c>
      <c r="W2" s="10">
        <v>8814.2960000000003</v>
      </c>
      <c r="Z2" s="11">
        <f t="shared" ref="Z2:Z65" si="0">+P2+W2</f>
        <v>15445.877</v>
      </c>
      <c r="AA2" s="11">
        <v>298.64812874714943</v>
      </c>
      <c r="AB2" s="12">
        <f t="shared" ref="AB2:AB65" si="1">+Z2/AA2</f>
        <v>51.719316189244431</v>
      </c>
      <c r="AC2" s="6" t="s">
        <v>35</v>
      </c>
    </row>
    <row r="3" spans="1:29" x14ac:dyDescent="0.25">
      <c r="A3" s="6">
        <v>2018</v>
      </c>
      <c r="B3" s="6" t="s">
        <v>30</v>
      </c>
      <c r="C3" s="6">
        <v>5745311</v>
      </c>
      <c r="D3" s="7" t="s">
        <v>36</v>
      </c>
      <c r="E3" s="6"/>
      <c r="F3" s="8" t="s">
        <v>37</v>
      </c>
      <c r="G3" s="6">
        <v>221112</v>
      </c>
      <c r="H3" s="8" t="s">
        <v>33</v>
      </c>
      <c r="I3" s="9">
        <v>35.297199999999997</v>
      </c>
      <c r="J3" s="9">
        <v>-101.7475</v>
      </c>
      <c r="K3" s="6" t="s">
        <v>38</v>
      </c>
      <c r="P3" s="10">
        <v>3979.7959999999998</v>
      </c>
      <c r="W3" s="10">
        <v>12412.31</v>
      </c>
      <c r="Z3" s="11">
        <f t="shared" si="0"/>
        <v>16392.106</v>
      </c>
      <c r="AA3" s="11">
        <v>411.51257905386421</v>
      </c>
      <c r="AB3" s="12">
        <f t="shared" si="1"/>
        <v>39.833790834992641</v>
      </c>
      <c r="AC3" s="6" t="s">
        <v>35</v>
      </c>
    </row>
    <row r="4" spans="1:29" x14ac:dyDescent="0.25">
      <c r="A4" s="6">
        <v>2018</v>
      </c>
      <c r="B4" s="6" t="s">
        <v>30</v>
      </c>
      <c r="C4" s="6">
        <v>4930011</v>
      </c>
      <c r="D4" s="7" t="s">
        <v>39</v>
      </c>
      <c r="F4" s="7" t="s">
        <v>40</v>
      </c>
      <c r="G4" s="6">
        <v>221112</v>
      </c>
      <c r="H4" s="8" t="s">
        <v>33</v>
      </c>
      <c r="I4" s="9">
        <v>34.184699999999999</v>
      </c>
      <c r="J4" s="9">
        <v>-102.5686</v>
      </c>
      <c r="K4" s="6" t="s">
        <v>38</v>
      </c>
      <c r="P4" s="10">
        <v>2596.4589999999998</v>
      </c>
      <c r="W4" s="10">
        <v>9959.5329999999994</v>
      </c>
      <c r="Z4" s="11">
        <f t="shared" si="0"/>
        <v>12555.991999999998</v>
      </c>
      <c r="AA4" s="11">
        <v>378.173213002902</v>
      </c>
      <c r="AB4" s="12">
        <f t="shared" si="1"/>
        <v>33.201695858621399</v>
      </c>
      <c r="AC4" s="6" t="s">
        <v>35</v>
      </c>
    </row>
    <row r="5" spans="1:29" x14ac:dyDescent="0.25">
      <c r="A5" s="6">
        <v>2018</v>
      </c>
      <c r="B5" s="6" t="s">
        <v>30</v>
      </c>
      <c r="C5" s="6">
        <v>5050511</v>
      </c>
      <c r="D5" s="7" t="s">
        <v>41</v>
      </c>
      <c r="E5" s="6"/>
      <c r="F5" s="7" t="s">
        <v>42</v>
      </c>
      <c r="G5" s="6">
        <v>221112</v>
      </c>
      <c r="H5" s="8" t="s">
        <v>33</v>
      </c>
      <c r="I5" s="9">
        <v>39.174700000000001</v>
      </c>
      <c r="J5" s="9">
        <v>-111.02889999999999</v>
      </c>
      <c r="K5" s="6" t="s">
        <v>43</v>
      </c>
      <c r="P5" s="10">
        <v>9769.7099999999991</v>
      </c>
      <c r="W5" s="10">
        <v>3133.2910000000002</v>
      </c>
      <c r="Z5" s="11">
        <f t="shared" si="0"/>
        <v>12903.001</v>
      </c>
      <c r="AA5" s="11">
        <v>551.98035858651519</v>
      </c>
      <c r="AB5" s="12">
        <f t="shared" si="1"/>
        <v>23.375833576834847</v>
      </c>
      <c r="AC5" s="6" t="s">
        <v>35</v>
      </c>
    </row>
    <row r="6" spans="1:29" x14ac:dyDescent="0.25">
      <c r="A6" s="6">
        <v>2018</v>
      </c>
      <c r="B6" s="6" t="s">
        <v>30</v>
      </c>
      <c r="C6" s="6">
        <v>5597111</v>
      </c>
      <c r="D6" s="7" t="s">
        <v>44</v>
      </c>
      <c r="E6" s="6"/>
      <c r="F6" s="7" t="s">
        <v>45</v>
      </c>
      <c r="G6" s="6">
        <v>221112</v>
      </c>
      <c r="H6" s="8" t="s">
        <v>33</v>
      </c>
      <c r="I6" s="9">
        <v>35.415900000000001</v>
      </c>
      <c r="J6" s="9">
        <v>-108.08199999999999</v>
      </c>
      <c r="K6" s="6" t="s">
        <v>46</v>
      </c>
      <c r="P6" s="10">
        <v>2442.0129999999999</v>
      </c>
      <c r="W6" s="10">
        <v>880.18499999999995</v>
      </c>
      <c r="Z6" s="11">
        <f t="shared" si="0"/>
        <v>3322.1979999999999</v>
      </c>
      <c r="AA6" s="11">
        <v>157.48086866694575</v>
      </c>
      <c r="AB6" s="12">
        <f t="shared" si="1"/>
        <v>21.095883126134346</v>
      </c>
      <c r="AC6" s="6" t="s">
        <v>35</v>
      </c>
    </row>
    <row r="7" spans="1:29" x14ac:dyDescent="0.25">
      <c r="A7" s="6">
        <v>2014</v>
      </c>
      <c r="B7" s="6" t="s">
        <v>47</v>
      </c>
      <c r="C7" s="6">
        <v>7906011</v>
      </c>
      <c r="D7" s="8" t="s">
        <v>48</v>
      </c>
      <c r="F7" s="8" t="s">
        <v>49</v>
      </c>
      <c r="G7" s="6">
        <v>327310</v>
      </c>
      <c r="H7" s="8" t="s">
        <v>50</v>
      </c>
      <c r="I7" s="9">
        <v>35.071319000000003</v>
      </c>
      <c r="J7" s="9">
        <v>-106.39228300000001</v>
      </c>
      <c r="K7" s="6" t="s">
        <v>46</v>
      </c>
      <c r="L7" s="10">
        <v>8.2899999999999991</v>
      </c>
      <c r="M7" s="10">
        <v>895.07685000000004</v>
      </c>
      <c r="N7" s="10"/>
      <c r="O7" s="10">
        <v>3.6762741459204502</v>
      </c>
      <c r="P7" s="10">
        <v>912.20084999999995</v>
      </c>
      <c r="Q7" s="10">
        <v>149.78284418960001</v>
      </c>
      <c r="R7" s="10">
        <v>159.1771350596</v>
      </c>
      <c r="S7" s="10">
        <v>69.084154753869996</v>
      </c>
      <c r="T7" s="10">
        <v>78.478444823870007</v>
      </c>
      <c r="U7" s="10">
        <v>9.3942562729999999</v>
      </c>
      <c r="V7" s="10">
        <v>48.70384268846</v>
      </c>
      <c r="W7" s="10">
        <v>24.400099999999998</v>
      </c>
      <c r="X7" s="10">
        <v>13.858717611643799</v>
      </c>
      <c r="Y7" s="10">
        <v>47.584200000000003</v>
      </c>
      <c r="Z7" s="10">
        <f t="shared" si="0"/>
        <v>936.6009499999999</v>
      </c>
      <c r="AA7" s="10">
        <v>70.454228975022787</v>
      </c>
      <c r="AB7" s="12">
        <f t="shared" si="1"/>
        <v>13.293750618320452</v>
      </c>
      <c r="AC7" s="6" t="s">
        <v>35</v>
      </c>
    </row>
    <row r="8" spans="1:29" x14ac:dyDescent="0.25">
      <c r="A8" s="6">
        <v>2014</v>
      </c>
      <c r="B8" s="6" t="s">
        <v>47</v>
      </c>
      <c r="C8" s="6">
        <v>7198011</v>
      </c>
      <c r="D8" s="8" t="s">
        <v>51</v>
      </c>
      <c r="F8" s="8" t="s">
        <v>52</v>
      </c>
      <c r="G8" s="6">
        <v>211111</v>
      </c>
      <c r="H8" s="8" t="s">
        <v>53</v>
      </c>
      <c r="I8" s="9">
        <v>36.483055999999998</v>
      </c>
      <c r="J8" s="9">
        <v>-108.121748</v>
      </c>
      <c r="K8" s="6" t="s">
        <v>46</v>
      </c>
      <c r="L8" s="10"/>
      <c r="M8" s="10">
        <v>464.8</v>
      </c>
      <c r="N8" s="10"/>
      <c r="O8" s="10">
        <v>0.79023189999999999</v>
      </c>
      <c r="P8" s="10">
        <v>2240.6999999999998</v>
      </c>
      <c r="Q8" s="10">
        <v>30.570129999999999</v>
      </c>
      <c r="R8" s="10">
        <v>47.1</v>
      </c>
      <c r="S8" s="10">
        <v>28.79992</v>
      </c>
      <c r="T8" s="10">
        <v>45.329790000000003</v>
      </c>
      <c r="U8" s="10">
        <v>16.529869600000001</v>
      </c>
      <c r="V8" s="10">
        <v>15.996510000000001</v>
      </c>
      <c r="W8" s="10">
        <v>9.3000000000000007</v>
      </c>
      <c r="X8" s="10">
        <v>5.1669999999999998</v>
      </c>
      <c r="Y8" s="10">
        <v>199</v>
      </c>
      <c r="Z8" s="10">
        <f t="shared" si="0"/>
        <v>2250</v>
      </c>
      <c r="AA8" s="10">
        <v>170.21270647982732</v>
      </c>
      <c r="AB8" s="12">
        <f t="shared" si="1"/>
        <v>13.218754619042837</v>
      </c>
      <c r="AC8" s="6" t="s">
        <v>35</v>
      </c>
    </row>
    <row r="9" spans="1:29" x14ac:dyDescent="0.25">
      <c r="A9" s="6">
        <v>2018</v>
      </c>
      <c r="B9" s="6" t="s">
        <v>30</v>
      </c>
      <c r="C9" s="6">
        <v>5050611</v>
      </c>
      <c r="D9" s="7" t="s">
        <v>41</v>
      </c>
      <c r="E9" s="6"/>
      <c r="F9" s="7" t="s">
        <v>54</v>
      </c>
      <c r="G9" s="6">
        <v>221112</v>
      </c>
      <c r="H9" s="8" t="s">
        <v>33</v>
      </c>
      <c r="I9" s="9">
        <v>39.379199999999997</v>
      </c>
      <c r="J9" s="9">
        <v>-111.07810000000001</v>
      </c>
      <c r="K9" s="6" t="s">
        <v>43</v>
      </c>
      <c r="P9" s="10">
        <v>5153.4430000000002</v>
      </c>
      <c r="W9" s="10">
        <v>2202.2109999999998</v>
      </c>
      <c r="Z9" s="11">
        <f t="shared" si="0"/>
        <v>7355.6540000000005</v>
      </c>
      <c r="AA9" s="11">
        <v>570.45997274983722</v>
      </c>
      <c r="AB9" s="12">
        <f t="shared" si="1"/>
        <v>12.894250870123122</v>
      </c>
      <c r="AC9" s="6" t="s">
        <v>35</v>
      </c>
    </row>
    <row r="10" spans="1:29" x14ac:dyDescent="0.25">
      <c r="A10" s="6">
        <v>2014</v>
      </c>
      <c r="B10" s="6" t="s">
        <v>47</v>
      </c>
      <c r="C10" s="6">
        <v>4863711</v>
      </c>
      <c r="D10" s="8" t="s">
        <v>55</v>
      </c>
      <c r="F10" s="8" t="s">
        <v>56</v>
      </c>
      <c r="G10" s="6">
        <v>325180</v>
      </c>
      <c r="H10" s="8" t="s">
        <v>57</v>
      </c>
      <c r="I10" s="9">
        <v>35.6661</v>
      </c>
      <c r="J10" s="9">
        <v>-101.4359</v>
      </c>
      <c r="K10" s="6" t="s">
        <v>38</v>
      </c>
      <c r="L10" s="10">
        <v>0.2</v>
      </c>
      <c r="M10" s="10">
        <v>1424.7587000000001</v>
      </c>
      <c r="N10" s="10"/>
      <c r="O10" s="10">
        <v>1.5347969450000001</v>
      </c>
      <c r="P10" s="10">
        <v>665.78440000000001</v>
      </c>
      <c r="Q10" s="10">
        <v>49.460211000000001</v>
      </c>
      <c r="R10" s="10">
        <v>130.89429999999999</v>
      </c>
      <c r="S10" s="10">
        <v>9.2339999999999992E-3</v>
      </c>
      <c r="T10" s="10">
        <v>81.443326999999996</v>
      </c>
      <c r="U10" s="10">
        <v>81.434093000000004</v>
      </c>
      <c r="V10" s="10">
        <v>27.193219469999999</v>
      </c>
      <c r="W10" s="10">
        <v>4862.6824999999999</v>
      </c>
      <c r="X10" s="10">
        <v>6.80122961</v>
      </c>
      <c r="Y10" s="10">
        <v>20.1694</v>
      </c>
      <c r="Z10" s="10">
        <f t="shared" si="0"/>
        <v>5528.4668999999994</v>
      </c>
      <c r="AA10" s="10">
        <v>435.84949427943275</v>
      </c>
      <c r="AB10" s="12">
        <f t="shared" si="1"/>
        <v>12.68434854820682</v>
      </c>
      <c r="AC10" s="6" t="s">
        <v>35</v>
      </c>
    </row>
    <row r="11" spans="1:29" x14ac:dyDescent="0.25">
      <c r="A11" s="6">
        <v>2025</v>
      </c>
      <c r="B11" s="6" t="s">
        <v>30</v>
      </c>
      <c r="C11" s="6">
        <v>4367811</v>
      </c>
      <c r="D11" s="7" t="s">
        <v>58</v>
      </c>
      <c r="E11" s="6"/>
      <c r="F11" s="7" t="s">
        <v>59</v>
      </c>
      <c r="G11" s="6">
        <v>221112</v>
      </c>
      <c r="H11" s="8" t="s">
        <v>33</v>
      </c>
      <c r="I11" s="13">
        <v>38.208100000000002</v>
      </c>
      <c r="J11" s="9">
        <v>-104.57470000000001</v>
      </c>
      <c r="K11" s="14" t="s">
        <v>13</v>
      </c>
      <c r="L11" s="15"/>
      <c r="P11" s="11">
        <v>1653.91</v>
      </c>
      <c r="Q11" s="15"/>
      <c r="W11" s="11">
        <v>2110.2510000000002</v>
      </c>
      <c r="X11" s="15"/>
      <c r="Z11" s="11">
        <f t="shared" si="0"/>
        <v>3764.1610000000001</v>
      </c>
      <c r="AA11" s="11">
        <v>308.14147012884456</v>
      </c>
      <c r="AB11" s="12">
        <f t="shared" si="1"/>
        <v>12.215691053937254</v>
      </c>
      <c r="AC11" s="6" t="s">
        <v>35</v>
      </c>
    </row>
    <row r="12" spans="1:29" x14ac:dyDescent="0.25">
      <c r="A12" s="6">
        <v>2018</v>
      </c>
      <c r="B12" s="6" t="s">
        <v>30</v>
      </c>
      <c r="C12" s="6">
        <v>6281811</v>
      </c>
      <c r="D12" s="7" t="s">
        <v>60</v>
      </c>
      <c r="E12" s="6"/>
      <c r="F12" s="7" t="s">
        <v>61</v>
      </c>
      <c r="G12" s="6">
        <v>221112</v>
      </c>
      <c r="H12" s="8" t="s">
        <v>33</v>
      </c>
      <c r="I12" s="9">
        <v>40.086399999999998</v>
      </c>
      <c r="J12" s="9">
        <v>-109.28440000000001</v>
      </c>
      <c r="K12" s="6" t="s">
        <v>43</v>
      </c>
      <c r="P12" s="10">
        <v>5047.29</v>
      </c>
      <c r="W12" s="10">
        <v>896.43799999999999</v>
      </c>
      <c r="Z12" s="11">
        <f t="shared" si="0"/>
        <v>5943.7280000000001</v>
      </c>
      <c r="AA12" s="11">
        <v>536.96820359408014</v>
      </c>
      <c r="AB12" s="12">
        <f t="shared" si="1"/>
        <v>11.06905019741755</v>
      </c>
      <c r="AC12" s="6" t="s">
        <v>35</v>
      </c>
    </row>
    <row r="13" spans="1:29" x14ac:dyDescent="0.25">
      <c r="A13" s="6">
        <v>2014</v>
      </c>
      <c r="B13" s="6" t="s">
        <v>47</v>
      </c>
      <c r="C13" s="6">
        <v>5649411</v>
      </c>
      <c r="D13" s="8" t="s">
        <v>62</v>
      </c>
      <c r="F13" s="8" t="s">
        <v>63</v>
      </c>
      <c r="G13" s="6">
        <v>325180</v>
      </c>
      <c r="H13" s="8" t="s">
        <v>57</v>
      </c>
      <c r="I13" s="9">
        <v>32.279400000000003</v>
      </c>
      <c r="J13" s="9">
        <v>-101.4085</v>
      </c>
      <c r="K13" s="6" t="s">
        <v>38</v>
      </c>
      <c r="L13" s="10">
        <v>0.1</v>
      </c>
      <c r="M13" s="10">
        <v>3402.1810999999998</v>
      </c>
      <c r="N13" s="10"/>
      <c r="O13" s="10">
        <v>0.13850109499999999</v>
      </c>
      <c r="P13" s="10">
        <v>538.04300000000001</v>
      </c>
      <c r="Q13" s="10">
        <v>24.608154460000002</v>
      </c>
      <c r="R13" s="10">
        <v>68.034300000000002</v>
      </c>
      <c r="S13" s="10">
        <v>1.497446E-2</v>
      </c>
      <c r="T13" s="10">
        <v>43.441122</v>
      </c>
      <c r="U13" s="10">
        <v>43.4261476</v>
      </c>
      <c r="V13" s="10">
        <v>37.336663999999999</v>
      </c>
      <c r="W13" s="10">
        <v>5947.3145999999997</v>
      </c>
      <c r="X13" s="10">
        <v>2.27084909</v>
      </c>
      <c r="Y13" s="10">
        <v>35.853200000000001</v>
      </c>
      <c r="Z13" s="10">
        <f t="shared" si="0"/>
        <v>6485.3575999999994</v>
      </c>
      <c r="AA13" s="10">
        <v>589.79362988692003</v>
      </c>
      <c r="AB13" s="12">
        <f t="shared" si="1"/>
        <v>10.995977696882592</v>
      </c>
      <c r="AC13" s="6" t="s">
        <v>35</v>
      </c>
    </row>
    <row r="14" spans="1:29" x14ac:dyDescent="0.25">
      <c r="A14" s="6">
        <v>2025</v>
      </c>
      <c r="B14" s="6" t="s">
        <v>30</v>
      </c>
      <c r="C14" s="6">
        <v>1839711</v>
      </c>
      <c r="D14" s="7" t="s">
        <v>64</v>
      </c>
      <c r="E14" s="6"/>
      <c r="F14" s="7" t="s">
        <v>65</v>
      </c>
      <c r="G14" s="6">
        <v>221112</v>
      </c>
      <c r="H14" s="8" t="s">
        <v>33</v>
      </c>
      <c r="I14" s="13">
        <v>40.462699999999998</v>
      </c>
      <c r="J14" s="9">
        <v>-107.5912</v>
      </c>
      <c r="K14" s="14" t="s">
        <v>13</v>
      </c>
      <c r="L14" s="15"/>
      <c r="P14" s="11">
        <v>2998.3830000000003</v>
      </c>
      <c r="Q14" s="15"/>
      <c r="W14" s="11">
        <v>1679.9679999999998</v>
      </c>
      <c r="X14" s="15"/>
      <c r="Z14" s="11">
        <f t="shared" si="0"/>
        <v>4678.3510000000006</v>
      </c>
      <c r="AA14" s="11">
        <v>525.99761221031326</v>
      </c>
      <c r="AB14" s="12">
        <f t="shared" si="1"/>
        <v>8.8942437976874746</v>
      </c>
      <c r="AC14" s="6" t="s">
        <v>35</v>
      </c>
    </row>
    <row r="15" spans="1:29" x14ac:dyDescent="0.25">
      <c r="A15" s="6">
        <v>2014</v>
      </c>
      <c r="B15" s="6" t="s">
        <v>47</v>
      </c>
      <c r="C15" s="6">
        <v>5655811</v>
      </c>
      <c r="D15" s="8" t="s">
        <v>55</v>
      </c>
      <c r="F15" s="8" t="s">
        <v>66</v>
      </c>
      <c r="G15" s="6">
        <v>325180</v>
      </c>
      <c r="H15" s="8" t="s">
        <v>57</v>
      </c>
      <c r="I15" s="9">
        <v>35.665399999999998</v>
      </c>
      <c r="J15" s="9">
        <v>-101.4333</v>
      </c>
      <c r="K15" s="6" t="s">
        <v>38</v>
      </c>
      <c r="L15" s="10"/>
      <c r="M15" s="10">
        <v>2172.7348999999999</v>
      </c>
      <c r="N15" s="10"/>
      <c r="O15" s="10">
        <v>0.70125576999999994</v>
      </c>
      <c r="P15" s="10">
        <v>456.13010000000003</v>
      </c>
      <c r="Q15" s="10">
        <v>31.782801599999999</v>
      </c>
      <c r="R15" s="10">
        <v>83.188000000000002</v>
      </c>
      <c r="S15" s="10">
        <v>8.0433842299999991</v>
      </c>
      <c r="T15" s="10">
        <v>59.448590000000003</v>
      </c>
      <c r="U15" s="10">
        <v>51.405193199999999</v>
      </c>
      <c r="V15" s="10">
        <v>33.821731399999997</v>
      </c>
      <c r="W15" s="10">
        <v>3108.3870999999999</v>
      </c>
      <c r="X15" s="10">
        <v>4.4487762999999996</v>
      </c>
      <c r="Y15" s="10">
        <v>70.0715</v>
      </c>
      <c r="Z15" s="10">
        <f t="shared" si="0"/>
        <v>3564.5171999999998</v>
      </c>
      <c r="AA15" s="10">
        <v>436.08792206194084</v>
      </c>
      <c r="AB15" s="12">
        <f t="shared" si="1"/>
        <v>8.173849858409298</v>
      </c>
      <c r="AC15" s="6" t="s">
        <v>35</v>
      </c>
    </row>
    <row r="16" spans="1:29" x14ac:dyDescent="0.25">
      <c r="A16" s="6">
        <v>2014</v>
      </c>
      <c r="B16" s="6" t="s">
        <v>47</v>
      </c>
      <c r="C16" s="6">
        <v>6430111</v>
      </c>
      <c r="D16" s="8" t="s">
        <v>55</v>
      </c>
      <c r="F16" s="8" t="s">
        <v>67</v>
      </c>
      <c r="G16" s="6">
        <v>211112</v>
      </c>
      <c r="H16" s="8" t="s">
        <v>68</v>
      </c>
      <c r="I16" s="9">
        <v>35.673442000000001</v>
      </c>
      <c r="J16" s="9">
        <v>-101.41071100000001</v>
      </c>
      <c r="K16" s="6" t="s">
        <v>38</v>
      </c>
      <c r="L16" s="10"/>
      <c r="M16" s="10">
        <v>301.79199999999997</v>
      </c>
      <c r="N16" s="10"/>
      <c r="O16" s="10">
        <v>0.20304478100000001</v>
      </c>
      <c r="P16" s="10">
        <v>842.06820000000005</v>
      </c>
      <c r="Q16" s="10">
        <v>7.5208502199999998</v>
      </c>
      <c r="R16" s="10">
        <v>12.091200000000001</v>
      </c>
      <c r="S16" s="10">
        <v>7.0510602200000001</v>
      </c>
      <c r="T16" s="10">
        <v>11.621409999999999</v>
      </c>
      <c r="U16" s="10">
        <v>4.5703497799999999</v>
      </c>
      <c r="V16" s="10">
        <v>4.3354129429999997</v>
      </c>
      <c r="W16" s="10">
        <v>1898.1332</v>
      </c>
      <c r="X16" s="10">
        <v>1.04735665</v>
      </c>
      <c r="Y16" s="10">
        <v>117.7032</v>
      </c>
      <c r="Z16" s="10">
        <f t="shared" si="0"/>
        <v>2740.2013999999999</v>
      </c>
      <c r="AA16" s="10">
        <v>438.08289198196672</v>
      </c>
      <c r="AB16" s="12">
        <f t="shared" si="1"/>
        <v>6.2549838173383812</v>
      </c>
      <c r="AC16" s="6" t="s">
        <v>35</v>
      </c>
    </row>
    <row r="17" spans="1:29" x14ac:dyDescent="0.25">
      <c r="A17" s="6">
        <v>2014</v>
      </c>
      <c r="B17" s="6" t="s">
        <v>47</v>
      </c>
      <c r="C17" s="6">
        <v>2904911</v>
      </c>
      <c r="D17" s="8" t="s">
        <v>69</v>
      </c>
      <c r="F17" s="8" t="s">
        <v>70</v>
      </c>
      <c r="G17" s="6">
        <v>211112</v>
      </c>
      <c r="H17" s="8" t="s">
        <v>68</v>
      </c>
      <c r="I17" s="9">
        <v>36.4925</v>
      </c>
      <c r="J17" s="9">
        <v>-101.46722200000001</v>
      </c>
      <c r="K17" s="6" t="s">
        <v>38</v>
      </c>
      <c r="L17" s="10"/>
      <c r="M17" s="10">
        <v>1090.3789999999999</v>
      </c>
      <c r="N17" s="10"/>
      <c r="O17" s="10">
        <v>0.72028051400000004</v>
      </c>
      <c r="P17" s="10">
        <v>1772.3920000000001</v>
      </c>
      <c r="Q17" s="10">
        <v>89.219988499999999</v>
      </c>
      <c r="R17" s="10">
        <v>100.37430000000001</v>
      </c>
      <c r="S17" s="10">
        <v>89.219988499999999</v>
      </c>
      <c r="T17" s="10">
        <v>100.37430000000001</v>
      </c>
      <c r="U17" s="10">
        <v>11.15431154</v>
      </c>
      <c r="V17" s="10">
        <v>68.881469080000002</v>
      </c>
      <c r="W17" s="10">
        <v>764.96900000000005</v>
      </c>
      <c r="X17" s="10">
        <v>9.5966450999999999</v>
      </c>
      <c r="Y17" s="10">
        <v>238.88399999999999</v>
      </c>
      <c r="Z17" s="10">
        <f t="shared" si="0"/>
        <v>2537.3609999999999</v>
      </c>
      <c r="AA17" s="10">
        <v>438.21027263200961</v>
      </c>
      <c r="AB17" s="12">
        <f t="shared" si="1"/>
        <v>5.7902818771452402</v>
      </c>
      <c r="AC17" s="6" t="s">
        <v>35</v>
      </c>
    </row>
    <row r="18" spans="1:29" x14ac:dyDescent="0.25">
      <c r="A18" s="6">
        <v>2014</v>
      </c>
      <c r="B18" s="6" t="s">
        <v>47</v>
      </c>
      <c r="C18" s="6">
        <v>6534211</v>
      </c>
      <c r="D18" s="8" t="s">
        <v>69</v>
      </c>
      <c r="F18" s="8" t="s">
        <v>71</v>
      </c>
      <c r="G18" s="6">
        <v>486210</v>
      </c>
      <c r="H18" s="8" t="s">
        <v>72</v>
      </c>
      <c r="I18" s="9">
        <v>36.493715000000002</v>
      </c>
      <c r="J18" s="9">
        <v>-101.465315</v>
      </c>
      <c r="K18" s="6" t="s">
        <v>38</v>
      </c>
      <c r="L18" s="10"/>
      <c r="M18" s="10">
        <v>88.28</v>
      </c>
      <c r="N18" s="10"/>
      <c r="O18" s="10">
        <v>0.45122279999999998</v>
      </c>
      <c r="P18" s="10">
        <v>2470.924</v>
      </c>
      <c r="Q18" s="10">
        <v>11.816238999999999</v>
      </c>
      <c r="R18" s="10">
        <v>21.486799999999999</v>
      </c>
      <c r="S18" s="10">
        <v>11.816238999999999</v>
      </c>
      <c r="T18" s="10">
        <v>21.486799999999999</v>
      </c>
      <c r="U18" s="10">
        <v>9.6705559999999995</v>
      </c>
      <c r="V18" s="10">
        <v>5.6295400000000004</v>
      </c>
      <c r="W18" s="10">
        <v>0.2273</v>
      </c>
      <c r="X18" s="10">
        <v>1.847864</v>
      </c>
      <c r="Y18" s="10">
        <v>57.353400000000001</v>
      </c>
      <c r="Z18" s="10">
        <f t="shared" si="0"/>
        <v>2471.1513</v>
      </c>
      <c r="AA18" s="10">
        <v>438.40026234014255</v>
      </c>
      <c r="AB18" s="12">
        <f t="shared" si="1"/>
        <v>5.6367468550525244</v>
      </c>
      <c r="AC18" s="6" t="s">
        <v>35</v>
      </c>
    </row>
    <row r="19" spans="1:29" x14ac:dyDescent="0.25">
      <c r="A19" s="6">
        <v>2014</v>
      </c>
      <c r="B19" s="6" t="s">
        <v>47</v>
      </c>
      <c r="C19" s="6">
        <v>6671211</v>
      </c>
      <c r="D19" s="8" t="s">
        <v>73</v>
      </c>
      <c r="F19" s="8" t="s">
        <v>74</v>
      </c>
      <c r="G19" s="6">
        <v>325180</v>
      </c>
      <c r="H19" s="8" t="s">
        <v>57</v>
      </c>
      <c r="I19" s="9">
        <v>35.510399999999997</v>
      </c>
      <c r="J19" s="9">
        <v>-101.01519999999999</v>
      </c>
      <c r="K19" s="6" t="s">
        <v>38</v>
      </c>
      <c r="L19" s="10"/>
      <c r="M19" s="10">
        <v>1472.4014</v>
      </c>
      <c r="N19" s="10">
        <v>2.5813999999999999</v>
      </c>
      <c r="O19" s="10">
        <v>0.183497567571</v>
      </c>
      <c r="P19" s="10">
        <v>935.83370000000002</v>
      </c>
      <c r="Q19" s="10">
        <v>22.114706600000002</v>
      </c>
      <c r="R19" s="10">
        <v>48.016199999999998</v>
      </c>
      <c r="S19" s="10">
        <v>20.932617414999999</v>
      </c>
      <c r="T19" s="10">
        <v>46.834110807000002</v>
      </c>
      <c r="U19" s="10">
        <v>25.901489002999998</v>
      </c>
      <c r="V19" s="10">
        <v>38.935310645000001</v>
      </c>
      <c r="W19" s="10">
        <v>1720.511</v>
      </c>
      <c r="X19" s="10">
        <v>3.0942048932000001</v>
      </c>
      <c r="Y19" s="10">
        <v>55.674199999999999</v>
      </c>
      <c r="Z19" s="10">
        <f t="shared" si="0"/>
        <v>2656.3447000000001</v>
      </c>
      <c r="AA19" s="10">
        <v>474.89525158364722</v>
      </c>
      <c r="AB19" s="12">
        <f t="shared" si="1"/>
        <v>5.5935381352873268</v>
      </c>
      <c r="AC19" s="6" t="s">
        <v>35</v>
      </c>
    </row>
    <row r="20" spans="1:29" s="17" customFormat="1" x14ac:dyDescent="0.25">
      <c r="A20" s="16">
        <v>2014</v>
      </c>
      <c r="B20" s="16" t="s">
        <v>47</v>
      </c>
      <c r="C20" s="16">
        <v>8839911</v>
      </c>
      <c r="E20" s="17" t="s">
        <v>75</v>
      </c>
      <c r="F20" s="17" t="s">
        <v>76</v>
      </c>
      <c r="G20" s="16">
        <v>221210</v>
      </c>
      <c r="H20" s="17" t="s">
        <v>77</v>
      </c>
      <c r="I20" s="18">
        <v>35.615900000000003</v>
      </c>
      <c r="J20" s="18">
        <v>-109.12496</v>
      </c>
      <c r="K20" s="16" t="s">
        <v>46</v>
      </c>
      <c r="L20" s="19"/>
      <c r="M20" s="19">
        <v>1177.8699999999999</v>
      </c>
      <c r="N20" s="19">
        <v>0.69</v>
      </c>
      <c r="O20" s="19">
        <v>0.58477000000000001</v>
      </c>
      <c r="P20" s="19">
        <v>1354.14</v>
      </c>
      <c r="Q20" s="19">
        <v>27.52</v>
      </c>
      <c r="R20" s="19">
        <v>29.582090000000001</v>
      </c>
      <c r="S20" s="19">
        <v>25.77844</v>
      </c>
      <c r="T20" s="19">
        <v>27.84619</v>
      </c>
      <c r="U20" s="19">
        <v>2.0717460000000001</v>
      </c>
      <c r="V20" s="19">
        <v>7.2957020000000004</v>
      </c>
      <c r="W20" s="19">
        <v>0.52265150000000005</v>
      </c>
      <c r="X20" s="19">
        <v>2.3947720000000001</v>
      </c>
      <c r="Y20" s="19">
        <v>72.73357</v>
      </c>
      <c r="Z20" s="19">
        <f t="shared" si="0"/>
        <v>1354.6626515</v>
      </c>
      <c r="AA20" s="19">
        <v>245.92742583450195</v>
      </c>
      <c r="AB20" s="20">
        <f t="shared" si="1"/>
        <v>5.5083838124326432</v>
      </c>
      <c r="AC20" s="16" t="s">
        <v>35</v>
      </c>
    </row>
    <row r="21" spans="1:29" x14ac:dyDescent="0.25">
      <c r="A21" s="6">
        <v>2018</v>
      </c>
      <c r="B21" s="6" t="s">
        <v>30</v>
      </c>
      <c r="C21" s="6">
        <v>897211</v>
      </c>
      <c r="D21" s="7" t="s">
        <v>78</v>
      </c>
      <c r="E21" s="6"/>
      <c r="F21" s="7" t="s">
        <v>79</v>
      </c>
      <c r="G21" s="6">
        <v>221112</v>
      </c>
      <c r="H21" s="8" t="s">
        <v>33</v>
      </c>
      <c r="I21" s="9">
        <v>40.221699999999998</v>
      </c>
      <c r="J21" s="9">
        <v>-103.6803</v>
      </c>
      <c r="K21" s="6" t="s">
        <v>13</v>
      </c>
      <c r="P21" s="10">
        <v>1113.4159999999999</v>
      </c>
      <c r="W21" s="10">
        <v>1867.623</v>
      </c>
      <c r="Z21" s="11">
        <f t="shared" si="0"/>
        <v>2981.0389999999998</v>
      </c>
      <c r="AA21" s="11">
        <v>541.70615276934052</v>
      </c>
      <c r="AB21" s="12">
        <f t="shared" si="1"/>
        <v>5.5030554568379282</v>
      </c>
      <c r="AC21" s="6" t="s">
        <v>35</v>
      </c>
    </row>
    <row r="22" spans="1:29" x14ac:dyDescent="0.25">
      <c r="A22" s="6">
        <v>2014</v>
      </c>
      <c r="B22" s="6" t="s">
        <v>47</v>
      </c>
      <c r="C22" s="6">
        <v>4898411</v>
      </c>
      <c r="D22" s="8" t="s">
        <v>80</v>
      </c>
      <c r="F22" s="8" t="s">
        <v>81</v>
      </c>
      <c r="G22" s="6">
        <v>211112</v>
      </c>
      <c r="H22" s="8" t="s">
        <v>68</v>
      </c>
      <c r="I22" s="9">
        <v>32.4283</v>
      </c>
      <c r="J22" s="9">
        <v>-102.8069</v>
      </c>
      <c r="K22" s="6" t="s">
        <v>38</v>
      </c>
      <c r="L22" s="10"/>
      <c r="M22" s="10">
        <v>1510.6838</v>
      </c>
      <c r="N22" s="10"/>
      <c r="O22" s="10">
        <v>0.55589160000000004</v>
      </c>
      <c r="P22" s="10">
        <v>1791.6397999999999</v>
      </c>
      <c r="Q22" s="10">
        <v>14.2872843</v>
      </c>
      <c r="R22" s="10">
        <v>26.571000000000002</v>
      </c>
      <c r="S22" s="10">
        <v>14.2872843</v>
      </c>
      <c r="T22" s="10">
        <v>26.571000000000002</v>
      </c>
      <c r="U22" s="10">
        <v>12.2837152</v>
      </c>
      <c r="V22" s="10">
        <v>7.2044607999999997</v>
      </c>
      <c r="W22" s="10">
        <v>794.41780000000006</v>
      </c>
      <c r="X22" s="10">
        <v>2.3539376000000001</v>
      </c>
      <c r="Y22" s="10">
        <v>208.52160000000001</v>
      </c>
      <c r="Z22" s="10">
        <f t="shared" si="0"/>
        <v>2586.0576000000001</v>
      </c>
      <c r="AA22" s="10">
        <v>485.68574135838156</v>
      </c>
      <c r="AB22" s="12">
        <f t="shared" si="1"/>
        <v>5.3245491472885957</v>
      </c>
      <c r="AC22" s="6" t="s">
        <v>35</v>
      </c>
    </row>
    <row r="23" spans="1:29" x14ac:dyDescent="0.25">
      <c r="A23" s="6">
        <v>2018</v>
      </c>
      <c r="B23" s="6" t="s">
        <v>30</v>
      </c>
      <c r="C23" s="6">
        <v>4837411</v>
      </c>
      <c r="D23" s="7" t="s">
        <v>82</v>
      </c>
      <c r="F23" s="7" t="s">
        <v>83</v>
      </c>
      <c r="G23" s="6">
        <v>221112</v>
      </c>
      <c r="H23" s="8" t="s">
        <v>33</v>
      </c>
      <c r="I23" s="9">
        <v>31.985800000000001</v>
      </c>
      <c r="J23" s="9">
        <v>-106.43219999999999</v>
      </c>
      <c r="K23" s="6" t="s">
        <v>38</v>
      </c>
      <c r="P23" s="10">
        <v>2040.654</v>
      </c>
      <c r="W23" s="10">
        <v>9.4960000000000004</v>
      </c>
      <c r="Z23" s="11">
        <f t="shared" si="0"/>
        <v>2050.15</v>
      </c>
      <c r="AA23" s="11">
        <v>413.74190282714756</v>
      </c>
      <c r="AB23" s="12">
        <f t="shared" si="1"/>
        <v>4.9551422903773625</v>
      </c>
      <c r="AC23" s="6" t="s">
        <v>35</v>
      </c>
    </row>
    <row r="24" spans="1:29" x14ac:dyDescent="0.25">
      <c r="A24" s="6">
        <v>2018</v>
      </c>
      <c r="B24" s="6" t="s">
        <v>30</v>
      </c>
      <c r="C24" s="6">
        <v>3167611</v>
      </c>
      <c r="D24" s="8" t="s">
        <v>84</v>
      </c>
      <c r="F24" s="8" t="s">
        <v>85</v>
      </c>
      <c r="G24" s="6">
        <v>221112</v>
      </c>
      <c r="H24" s="8" t="s">
        <v>33</v>
      </c>
      <c r="I24" s="9">
        <v>37.930599999999998</v>
      </c>
      <c r="J24" s="9">
        <v>-100.9725</v>
      </c>
      <c r="K24" s="6" t="s">
        <v>86</v>
      </c>
      <c r="P24" s="10">
        <v>1577.135</v>
      </c>
      <c r="W24" s="10">
        <v>1004.029</v>
      </c>
      <c r="Z24" s="11">
        <f t="shared" si="0"/>
        <v>2581.1639999999998</v>
      </c>
      <c r="AA24" s="11">
        <v>528.74395441665126</v>
      </c>
      <c r="AB24" s="12">
        <f t="shared" si="1"/>
        <v>4.8816898584641546</v>
      </c>
      <c r="AC24" s="6" t="s">
        <v>35</v>
      </c>
    </row>
    <row r="25" spans="1:29" x14ac:dyDescent="0.25">
      <c r="A25" s="6">
        <v>2014</v>
      </c>
      <c r="B25" s="6" t="s">
        <v>47</v>
      </c>
      <c r="C25" s="6">
        <v>3507911</v>
      </c>
      <c r="D25" s="8" t="s">
        <v>87</v>
      </c>
      <c r="F25" s="8" t="s">
        <v>88</v>
      </c>
      <c r="G25" s="6">
        <v>325180</v>
      </c>
      <c r="H25" s="8" t="s">
        <v>57</v>
      </c>
      <c r="I25" s="9">
        <v>37.540627999999998</v>
      </c>
      <c r="J25" s="9">
        <v>-101.194711</v>
      </c>
      <c r="K25" s="6" t="s">
        <v>86</v>
      </c>
      <c r="L25" s="10"/>
      <c r="M25" s="10">
        <v>1078.11535</v>
      </c>
      <c r="N25" s="10"/>
      <c r="O25" s="10">
        <v>8.3297800000000005E-2</v>
      </c>
      <c r="P25" s="10">
        <v>397.94900000000001</v>
      </c>
      <c r="Q25" s="10">
        <v>22.413930000000001</v>
      </c>
      <c r="R25" s="10">
        <v>33.08135</v>
      </c>
      <c r="S25" s="10">
        <v>15.2263226</v>
      </c>
      <c r="T25" s="10">
        <v>25.8937326</v>
      </c>
      <c r="U25" s="10">
        <v>10.667400000000001</v>
      </c>
      <c r="V25" s="10">
        <v>22.245149900000001</v>
      </c>
      <c r="W25" s="10">
        <v>1995.3171299999999</v>
      </c>
      <c r="X25" s="10">
        <v>1.3034030299999999</v>
      </c>
      <c r="Y25" s="10">
        <v>40.989755000000002</v>
      </c>
      <c r="Z25" s="10">
        <f t="shared" si="0"/>
        <v>2393.26613</v>
      </c>
      <c r="AA25" s="10">
        <v>493.34726481118656</v>
      </c>
      <c r="AB25" s="12">
        <f t="shared" si="1"/>
        <v>4.8510781364440092</v>
      </c>
      <c r="AC25" s="6" t="s">
        <v>35</v>
      </c>
    </row>
    <row r="26" spans="1:29" x14ac:dyDescent="0.25">
      <c r="A26" s="6">
        <v>2014</v>
      </c>
      <c r="B26" s="6" t="s">
        <v>47</v>
      </c>
      <c r="C26" s="6">
        <v>6507511</v>
      </c>
      <c r="D26" s="8" t="s">
        <v>89</v>
      </c>
      <c r="F26" s="8" t="s">
        <v>90</v>
      </c>
      <c r="G26" s="6">
        <v>211112</v>
      </c>
      <c r="H26" s="8" t="s">
        <v>68</v>
      </c>
      <c r="I26" s="9">
        <v>31.981066999999999</v>
      </c>
      <c r="J26" s="9">
        <v>-102.63405899999999</v>
      </c>
      <c r="K26" s="6" t="s">
        <v>38</v>
      </c>
      <c r="L26" s="10"/>
      <c r="M26" s="10">
        <v>738.94600000000003</v>
      </c>
      <c r="N26" s="10"/>
      <c r="O26" s="10">
        <v>0.53194103999999998</v>
      </c>
      <c r="P26" s="10">
        <v>1161.3050000000001</v>
      </c>
      <c r="Q26" s="10">
        <v>13.35984</v>
      </c>
      <c r="R26" s="10">
        <v>25.358000000000001</v>
      </c>
      <c r="S26" s="10">
        <v>13.35984</v>
      </c>
      <c r="T26" s="10">
        <v>25.358000000000001</v>
      </c>
      <c r="U26" s="10">
        <v>11.99816</v>
      </c>
      <c r="V26" s="10">
        <v>6.6615288000000001</v>
      </c>
      <c r="W26" s="10">
        <v>1407.0029999999999</v>
      </c>
      <c r="X26" s="10">
        <v>2.1811912000000002</v>
      </c>
      <c r="Y26" s="10">
        <v>176.19200000000001</v>
      </c>
      <c r="Z26" s="10">
        <f t="shared" si="0"/>
        <v>2568.308</v>
      </c>
      <c r="AA26" s="10">
        <v>534.46171960047025</v>
      </c>
      <c r="AB26" s="12">
        <f t="shared" si="1"/>
        <v>4.8054105763082609</v>
      </c>
      <c r="AC26" s="6" t="s">
        <v>35</v>
      </c>
    </row>
    <row r="27" spans="1:29" x14ac:dyDescent="0.25">
      <c r="A27" s="6">
        <v>2014</v>
      </c>
      <c r="B27" s="6" t="s">
        <v>47</v>
      </c>
      <c r="C27" s="6">
        <v>4417311</v>
      </c>
      <c r="D27" s="8" t="s">
        <v>91</v>
      </c>
      <c r="F27" s="8" t="s">
        <v>92</v>
      </c>
      <c r="G27" s="6">
        <v>327310</v>
      </c>
      <c r="H27" s="8" t="s">
        <v>50</v>
      </c>
      <c r="I27" s="9">
        <v>38.386367</v>
      </c>
      <c r="J27" s="9">
        <v>-105.01768800000001</v>
      </c>
      <c r="K27" s="6" t="s">
        <v>13</v>
      </c>
      <c r="L27" s="10">
        <v>18.781500000000001</v>
      </c>
      <c r="M27" s="10">
        <v>1041.55</v>
      </c>
      <c r="N27" s="10">
        <v>86.529499999999999</v>
      </c>
      <c r="O27" s="10">
        <v>1.0011955431999999</v>
      </c>
      <c r="P27" s="10">
        <v>1173.78</v>
      </c>
      <c r="Q27" s="10">
        <v>106.188767</v>
      </c>
      <c r="R27" s="10">
        <v>109.291838</v>
      </c>
      <c r="S27" s="10">
        <v>31.285300100000001</v>
      </c>
      <c r="T27" s="10">
        <v>34.388361000000003</v>
      </c>
      <c r="U27" s="10">
        <v>3.1030605000000002</v>
      </c>
      <c r="V27" s="10">
        <v>26.207499290000001</v>
      </c>
      <c r="W27" s="10">
        <v>264.93</v>
      </c>
      <c r="X27" s="10">
        <v>3.8007923959999999</v>
      </c>
      <c r="Y27" s="10">
        <v>137</v>
      </c>
      <c r="Z27" s="10">
        <f t="shared" si="0"/>
        <v>1438.71</v>
      </c>
      <c r="AA27" s="10">
        <v>308.33234972356934</v>
      </c>
      <c r="AB27" s="12">
        <f t="shared" si="1"/>
        <v>4.6661013717498454</v>
      </c>
      <c r="AC27" s="6" t="s">
        <v>35</v>
      </c>
    </row>
    <row r="28" spans="1:29" x14ac:dyDescent="0.25">
      <c r="A28" s="6">
        <v>2014</v>
      </c>
      <c r="B28" s="6" t="s">
        <v>47</v>
      </c>
      <c r="C28" s="6">
        <v>7230311</v>
      </c>
      <c r="D28" s="8" t="s">
        <v>51</v>
      </c>
      <c r="F28" s="8" t="s">
        <v>93</v>
      </c>
      <c r="G28" s="6">
        <v>211112</v>
      </c>
      <c r="H28" s="8" t="s">
        <v>68</v>
      </c>
      <c r="I28" s="9">
        <v>36.666704000000003</v>
      </c>
      <c r="J28" s="9">
        <v>-107.959514</v>
      </c>
      <c r="K28" s="6" t="s">
        <v>46</v>
      </c>
      <c r="L28" s="10"/>
      <c r="M28" s="10">
        <v>585.6</v>
      </c>
      <c r="N28" s="10"/>
      <c r="O28" s="10">
        <v>0.25533223199999999</v>
      </c>
      <c r="P28" s="10">
        <v>773.3</v>
      </c>
      <c r="Q28" s="10">
        <v>7.0631304000000004</v>
      </c>
      <c r="R28" s="10">
        <v>12.8</v>
      </c>
      <c r="S28" s="10">
        <v>6.9780233999999997</v>
      </c>
      <c r="T28" s="10">
        <v>12.714893</v>
      </c>
      <c r="U28" s="10">
        <v>5.7368696000000003</v>
      </c>
      <c r="V28" s="10">
        <v>3.6657709999999999</v>
      </c>
      <c r="W28" s="10">
        <v>3.3</v>
      </c>
      <c r="X28" s="10">
        <v>1.0815085</v>
      </c>
      <c r="Y28" s="10">
        <v>477.7</v>
      </c>
      <c r="Z28" s="10">
        <f t="shared" si="0"/>
        <v>776.59999999999991</v>
      </c>
      <c r="AA28" s="10">
        <v>167.60941663287537</v>
      </c>
      <c r="AB28" s="12">
        <f t="shared" si="1"/>
        <v>4.6333912234837733</v>
      </c>
      <c r="AC28" s="6" t="s">
        <v>35</v>
      </c>
    </row>
    <row r="29" spans="1:29" x14ac:dyDescent="0.25">
      <c r="A29" s="6">
        <v>2018</v>
      </c>
      <c r="B29" s="6" t="s">
        <v>30</v>
      </c>
      <c r="C29" s="6">
        <v>7532111</v>
      </c>
      <c r="D29" s="7" t="s">
        <v>94</v>
      </c>
      <c r="E29" s="6"/>
      <c r="F29" s="7" t="s">
        <v>95</v>
      </c>
      <c r="G29" s="6">
        <v>221112</v>
      </c>
      <c r="H29" s="8" t="s">
        <v>33</v>
      </c>
      <c r="I29" s="9">
        <v>35.171599999999998</v>
      </c>
      <c r="J29" s="9">
        <v>-106.6019</v>
      </c>
      <c r="K29" s="6" t="s">
        <v>46</v>
      </c>
      <c r="P29" s="10">
        <v>287.67200000000003</v>
      </c>
      <c r="W29" s="10">
        <v>0.73899999999999999</v>
      </c>
      <c r="Z29" s="11">
        <f t="shared" si="0"/>
        <v>288.411</v>
      </c>
      <c r="AA29" s="11">
        <v>63.179851597221742</v>
      </c>
      <c r="AB29" s="12">
        <f t="shared" si="1"/>
        <v>4.5649205040659284</v>
      </c>
      <c r="AC29" s="6" t="s">
        <v>35</v>
      </c>
    </row>
    <row r="30" spans="1:29" x14ac:dyDescent="0.25">
      <c r="A30" s="6">
        <v>2018</v>
      </c>
      <c r="B30" s="6" t="s">
        <v>30</v>
      </c>
      <c r="C30" s="6">
        <v>4458511</v>
      </c>
      <c r="D30" s="7" t="s">
        <v>96</v>
      </c>
      <c r="E30" s="6"/>
      <c r="F30" s="7" t="s">
        <v>97</v>
      </c>
      <c r="G30" s="6">
        <v>221112</v>
      </c>
      <c r="H30" s="8" t="s">
        <v>33</v>
      </c>
      <c r="I30" s="9">
        <v>40.485599999999998</v>
      </c>
      <c r="J30" s="9">
        <v>-107.185</v>
      </c>
      <c r="K30" s="6" t="s">
        <v>13</v>
      </c>
      <c r="P30" s="10">
        <v>648.19200000000001</v>
      </c>
      <c r="W30" s="10">
        <v>1714.002</v>
      </c>
      <c r="Z30" s="11">
        <f t="shared" si="0"/>
        <v>2362.194</v>
      </c>
      <c r="AA30" s="11">
        <v>522.67234171292637</v>
      </c>
      <c r="AB30" s="12">
        <f t="shared" si="1"/>
        <v>4.5194547548823927</v>
      </c>
      <c r="AC30" s="6" t="s">
        <v>35</v>
      </c>
    </row>
    <row r="31" spans="1:29" x14ac:dyDescent="0.25">
      <c r="A31" s="6">
        <v>2014</v>
      </c>
      <c r="B31" s="6" t="s">
        <v>47</v>
      </c>
      <c r="C31" s="6">
        <v>4832311</v>
      </c>
      <c r="D31" s="8" t="s">
        <v>98</v>
      </c>
      <c r="F31" s="8" t="s">
        <v>99</v>
      </c>
      <c r="G31" s="6">
        <v>211112</v>
      </c>
      <c r="H31" s="8" t="s">
        <v>68</v>
      </c>
      <c r="I31" s="9">
        <v>31.661110999999998</v>
      </c>
      <c r="J31" s="9">
        <v>-102.138328</v>
      </c>
      <c r="K31" s="6" t="s">
        <v>38</v>
      </c>
      <c r="L31" s="10"/>
      <c r="M31" s="10">
        <v>1008.5015</v>
      </c>
      <c r="N31" s="10"/>
      <c r="O31" s="10">
        <v>0.48582143700000002</v>
      </c>
      <c r="P31" s="10">
        <v>2403.7456000000002</v>
      </c>
      <c r="Q31" s="10">
        <v>13.03663339</v>
      </c>
      <c r="R31" s="10">
        <v>23.591000000000001</v>
      </c>
      <c r="S31" s="10">
        <v>13.03663339</v>
      </c>
      <c r="T31" s="10">
        <v>23.591000000000001</v>
      </c>
      <c r="U31" s="10">
        <v>10.55436636</v>
      </c>
      <c r="V31" s="10">
        <v>6.1259140099999998</v>
      </c>
      <c r="W31" s="10">
        <v>118.571</v>
      </c>
      <c r="X31" s="10">
        <v>1.9898733500000001</v>
      </c>
      <c r="Y31" s="10">
        <v>276.39830000000001</v>
      </c>
      <c r="Z31" s="10">
        <f t="shared" si="0"/>
        <v>2522.3166000000001</v>
      </c>
      <c r="AA31" s="10">
        <v>591.54863663377512</v>
      </c>
      <c r="AB31" s="12">
        <f t="shared" si="1"/>
        <v>4.2639209082676901</v>
      </c>
      <c r="AC31" s="6" t="s">
        <v>35</v>
      </c>
    </row>
    <row r="32" spans="1:29" x14ac:dyDescent="0.25">
      <c r="A32" s="6">
        <v>2014</v>
      </c>
      <c r="B32" s="6" t="s">
        <v>47</v>
      </c>
      <c r="C32" s="6">
        <v>5228911</v>
      </c>
      <c r="D32" s="8" t="s">
        <v>100</v>
      </c>
      <c r="F32" s="8" t="s">
        <v>101</v>
      </c>
      <c r="G32" s="6">
        <v>211112</v>
      </c>
      <c r="H32" s="8" t="s">
        <v>68</v>
      </c>
      <c r="I32" s="9">
        <v>32.513936999999999</v>
      </c>
      <c r="J32" s="9">
        <v>-103.286101</v>
      </c>
      <c r="K32" s="6" t="s">
        <v>46</v>
      </c>
      <c r="L32" s="10"/>
      <c r="M32" s="10">
        <v>195.935</v>
      </c>
      <c r="N32" s="10"/>
      <c r="O32" s="10">
        <v>0.18013799999999999</v>
      </c>
      <c r="P32" s="10">
        <v>572.27099999999996</v>
      </c>
      <c r="Q32" s="10">
        <v>4.7811641700000003</v>
      </c>
      <c r="R32" s="10">
        <v>9.3889999999999993</v>
      </c>
      <c r="S32" s="10">
        <v>4.7811641700000003</v>
      </c>
      <c r="T32" s="10">
        <v>9.3889999999999993</v>
      </c>
      <c r="U32" s="10">
        <v>4.60783583</v>
      </c>
      <c r="V32" s="10">
        <v>2.8843143000000002</v>
      </c>
      <c r="W32" s="10">
        <v>1344.2809999999999</v>
      </c>
      <c r="X32" s="10">
        <v>0.73770800000000003</v>
      </c>
      <c r="Y32" s="10">
        <v>83.218999999999994</v>
      </c>
      <c r="Z32" s="10">
        <f t="shared" si="0"/>
        <v>1916.5519999999999</v>
      </c>
      <c r="AA32" s="10">
        <v>450.07490210263609</v>
      </c>
      <c r="AB32" s="12">
        <f t="shared" si="1"/>
        <v>4.2582956548928941</v>
      </c>
      <c r="AC32" s="6" t="s">
        <v>35</v>
      </c>
    </row>
    <row r="33" spans="1:29" x14ac:dyDescent="0.25">
      <c r="A33" s="6">
        <v>2014</v>
      </c>
      <c r="B33" s="6" t="s">
        <v>47</v>
      </c>
      <c r="C33" s="6">
        <v>896111</v>
      </c>
      <c r="D33" s="8" t="s">
        <v>102</v>
      </c>
      <c r="F33" s="8" t="s">
        <v>103</v>
      </c>
      <c r="G33" s="6">
        <v>221330</v>
      </c>
      <c r="H33" s="8" t="s">
        <v>104</v>
      </c>
      <c r="I33" s="9">
        <v>39.760579</v>
      </c>
      <c r="J33" s="9">
        <v>-105.215345</v>
      </c>
      <c r="K33" s="6" t="s">
        <v>13</v>
      </c>
      <c r="L33" s="10">
        <v>6.2972399999999998E-2</v>
      </c>
      <c r="M33" s="10">
        <v>77.912000000000006</v>
      </c>
      <c r="N33" s="10"/>
      <c r="O33" s="10">
        <v>0.17998267524200001</v>
      </c>
      <c r="P33" s="10">
        <v>636.52499999999998</v>
      </c>
      <c r="Q33" s="10">
        <v>7.5304592100000001</v>
      </c>
      <c r="R33" s="10">
        <v>12.7288</v>
      </c>
      <c r="S33" s="10">
        <v>7.3409729600000002</v>
      </c>
      <c r="T33" s="10">
        <v>12.53931375</v>
      </c>
      <c r="U33" s="10">
        <v>5.1983357945000002</v>
      </c>
      <c r="V33" s="10">
        <v>5.6429153251999997</v>
      </c>
      <c r="W33" s="10">
        <v>1176.0989999999999</v>
      </c>
      <c r="X33" s="10">
        <v>1.257276614</v>
      </c>
      <c r="Y33" s="10">
        <v>14.637</v>
      </c>
      <c r="Z33" s="10">
        <f t="shared" si="0"/>
        <v>1812.6239999999998</v>
      </c>
      <c r="AA33" s="10">
        <v>448.61080350182812</v>
      </c>
      <c r="AB33" s="12">
        <f t="shared" si="1"/>
        <v>4.0405268572463466</v>
      </c>
      <c r="AC33" s="6" t="s">
        <v>35</v>
      </c>
    </row>
    <row r="34" spans="1:29" x14ac:dyDescent="0.25">
      <c r="A34" s="6">
        <v>2018</v>
      </c>
      <c r="B34" s="6" t="s">
        <v>30</v>
      </c>
      <c r="C34" s="6">
        <v>4391711</v>
      </c>
      <c r="D34" s="7" t="s">
        <v>82</v>
      </c>
      <c r="E34" s="6"/>
      <c r="F34" s="7" t="s">
        <v>105</v>
      </c>
      <c r="G34" s="6">
        <v>221112</v>
      </c>
      <c r="H34" s="8" t="s">
        <v>33</v>
      </c>
      <c r="I34" s="9">
        <v>38.824399999999997</v>
      </c>
      <c r="J34" s="9">
        <v>-104.8331</v>
      </c>
      <c r="K34" s="6" t="s">
        <v>13</v>
      </c>
      <c r="P34" s="10">
        <v>1293.5309999999999</v>
      </c>
      <c r="W34" s="10">
        <v>151.435</v>
      </c>
      <c r="Z34" s="11">
        <f t="shared" si="0"/>
        <v>1444.9659999999999</v>
      </c>
      <c r="AA34" s="11">
        <v>359.44557976356072</v>
      </c>
      <c r="AB34" s="12">
        <f t="shared" si="1"/>
        <v>4.0199854480071293</v>
      </c>
      <c r="AC34" s="6" t="s">
        <v>35</v>
      </c>
    </row>
    <row r="35" spans="1:29" x14ac:dyDescent="0.25">
      <c r="A35" s="6">
        <v>2018</v>
      </c>
      <c r="B35" s="6" t="s">
        <v>30</v>
      </c>
      <c r="C35" s="6">
        <v>4392711</v>
      </c>
      <c r="D35" s="7" t="s">
        <v>82</v>
      </c>
      <c r="E35" s="6"/>
      <c r="F35" s="7" t="s">
        <v>106</v>
      </c>
      <c r="G35" s="6">
        <v>221112</v>
      </c>
      <c r="H35" s="8" t="s">
        <v>33</v>
      </c>
      <c r="I35" s="9">
        <v>38.630600000000001</v>
      </c>
      <c r="J35" s="9">
        <v>-104.7056</v>
      </c>
      <c r="K35" s="6" t="s">
        <v>13</v>
      </c>
      <c r="P35" s="10">
        <v>916.15599999999995</v>
      </c>
      <c r="W35" s="10">
        <v>408.47800000000001</v>
      </c>
      <c r="Z35" s="11">
        <f t="shared" si="0"/>
        <v>1324.634</v>
      </c>
      <c r="AA35" s="11">
        <v>344.45661262304799</v>
      </c>
      <c r="AB35" s="12">
        <f t="shared" si="1"/>
        <v>3.8455757603631708</v>
      </c>
      <c r="AC35" s="6" t="s">
        <v>35</v>
      </c>
    </row>
    <row r="36" spans="1:29" x14ac:dyDescent="0.25">
      <c r="A36" s="6">
        <v>2014</v>
      </c>
      <c r="B36" s="6" t="s">
        <v>47</v>
      </c>
      <c r="C36" s="6">
        <v>8131911</v>
      </c>
      <c r="D36" s="8" t="s">
        <v>107</v>
      </c>
      <c r="F36" s="8" t="s">
        <v>108</v>
      </c>
      <c r="G36" s="6">
        <v>486210</v>
      </c>
      <c r="H36" s="8" t="s">
        <v>72</v>
      </c>
      <c r="I36" s="9">
        <v>36.6173</v>
      </c>
      <c r="J36" s="9">
        <v>-100.425</v>
      </c>
      <c r="K36" s="6" t="s">
        <v>109</v>
      </c>
      <c r="L36" s="10"/>
      <c r="M36" s="10">
        <v>273.149</v>
      </c>
      <c r="N36" s="10"/>
      <c r="O36" s="10">
        <v>0.533358</v>
      </c>
      <c r="P36" s="10">
        <v>2042.346</v>
      </c>
      <c r="Q36" s="10">
        <v>14.184604780000001</v>
      </c>
      <c r="R36" s="10">
        <v>25.863</v>
      </c>
      <c r="S36" s="10">
        <v>13.73460478</v>
      </c>
      <c r="T36" s="10">
        <v>25.413</v>
      </c>
      <c r="U36" s="10">
        <v>11.678395220000001</v>
      </c>
      <c r="V36" s="10">
        <v>6.6660595000000002</v>
      </c>
      <c r="W36" s="10">
        <v>0.371</v>
      </c>
      <c r="X36" s="10">
        <v>2.1842280000000001</v>
      </c>
      <c r="Y36" s="10">
        <v>417.89699999999999</v>
      </c>
      <c r="Z36" s="10">
        <f t="shared" si="0"/>
        <v>2042.7170000000001</v>
      </c>
      <c r="AA36" s="10">
        <v>532.32857460039111</v>
      </c>
      <c r="AB36" s="12">
        <f t="shared" si="1"/>
        <v>3.8373235957386447</v>
      </c>
      <c r="AC36" s="6" t="s">
        <v>35</v>
      </c>
    </row>
    <row r="37" spans="1:29" s="17" customFormat="1" x14ac:dyDescent="0.25">
      <c r="A37" s="16">
        <v>2014</v>
      </c>
      <c r="B37" s="16" t="s">
        <v>47</v>
      </c>
      <c r="C37" s="16">
        <v>14939211</v>
      </c>
      <c r="E37" s="17" t="s">
        <v>110</v>
      </c>
      <c r="F37" s="17" t="s">
        <v>111</v>
      </c>
      <c r="G37" s="16">
        <v>211112</v>
      </c>
      <c r="H37" s="17" t="s">
        <v>68</v>
      </c>
      <c r="I37" s="18">
        <v>37.144682000000003</v>
      </c>
      <c r="J37" s="18">
        <v>-107.78483900000001</v>
      </c>
      <c r="K37" s="16" t="s">
        <v>46</v>
      </c>
      <c r="L37" s="19"/>
      <c r="M37" s="19"/>
      <c r="N37" s="19"/>
      <c r="O37" s="19">
        <v>0.25874999999999998</v>
      </c>
      <c r="P37" s="19">
        <v>686</v>
      </c>
      <c r="Q37" s="19">
        <v>21.736128000000001</v>
      </c>
      <c r="R37" s="19">
        <v>28.4</v>
      </c>
      <c r="S37" s="19">
        <v>19.07976</v>
      </c>
      <c r="T37" s="19">
        <v>25.743634</v>
      </c>
      <c r="U37" s="19">
        <v>6.5638724000000002</v>
      </c>
      <c r="V37" s="19">
        <v>13.850788</v>
      </c>
      <c r="W37" s="19">
        <v>43</v>
      </c>
      <c r="X37" s="19">
        <v>2.8048000000000002</v>
      </c>
      <c r="Y37" s="19">
        <v>536.1</v>
      </c>
      <c r="Z37" s="19">
        <f t="shared" si="0"/>
        <v>729</v>
      </c>
      <c r="AA37" s="19">
        <v>191.62743733965794</v>
      </c>
      <c r="AB37" s="20">
        <f t="shared" si="1"/>
        <v>3.8042568961972494</v>
      </c>
      <c r="AC37" s="16" t="s">
        <v>35</v>
      </c>
    </row>
    <row r="38" spans="1:29" s="17" customFormat="1" x14ac:dyDescent="0.25">
      <c r="A38" s="16">
        <v>2014</v>
      </c>
      <c r="B38" s="16" t="s">
        <v>47</v>
      </c>
      <c r="C38" s="16">
        <v>8839311</v>
      </c>
      <c r="E38" s="17" t="s">
        <v>75</v>
      </c>
      <c r="F38" s="17" t="s">
        <v>112</v>
      </c>
      <c r="G38" s="16">
        <v>486210</v>
      </c>
      <c r="H38" s="17" t="s">
        <v>72</v>
      </c>
      <c r="I38" s="18">
        <v>35.305728000000002</v>
      </c>
      <c r="J38" s="18">
        <v>-111.094531</v>
      </c>
      <c r="K38" s="16" t="s">
        <v>34</v>
      </c>
      <c r="L38" s="19"/>
      <c r="M38" s="19">
        <v>177.41</v>
      </c>
      <c r="N38" s="19">
        <v>1.46</v>
      </c>
      <c r="O38" s="19">
        <v>0.53643750000000001</v>
      </c>
      <c r="P38" s="19">
        <v>1588.52</v>
      </c>
      <c r="Q38" s="19">
        <v>23.54053</v>
      </c>
      <c r="R38" s="19">
        <v>229.38</v>
      </c>
      <c r="S38" s="19">
        <v>22.06</v>
      </c>
      <c r="T38" s="19">
        <v>26.04</v>
      </c>
      <c r="U38" s="19">
        <v>4.0195040000000004</v>
      </c>
      <c r="V38" s="19">
        <v>7.087701</v>
      </c>
      <c r="W38" s="19">
        <v>0.90323869999999995</v>
      </c>
      <c r="X38" s="19">
        <v>2.32437</v>
      </c>
      <c r="Y38" s="19">
        <v>53.61</v>
      </c>
      <c r="Z38" s="19">
        <f t="shared" si="0"/>
        <v>1589.4232387</v>
      </c>
      <c r="AA38" s="19">
        <v>427.32165289064324</v>
      </c>
      <c r="AB38" s="20">
        <f t="shared" si="1"/>
        <v>3.7195008208646811</v>
      </c>
      <c r="AC38" s="16" t="s">
        <v>35</v>
      </c>
    </row>
    <row r="39" spans="1:29" x14ac:dyDescent="0.25">
      <c r="A39" s="6">
        <v>2014</v>
      </c>
      <c r="B39" s="6" t="s">
        <v>47</v>
      </c>
      <c r="C39" s="6">
        <v>8241311</v>
      </c>
      <c r="D39" s="8" t="s">
        <v>100</v>
      </c>
      <c r="F39" s="8" t="s">
        <v>113</v>
      </c>
      <c r="G39" s="6">
        <v>211112</v>
      </c>
      <c r="H39" s="8" t="s">
        <v>68</v>
      </c>
      <c r="I39" s="9">
        <v>32.610500000000002</v>
      </c>
      <c r="J39" s="9">
        <v>-103.312139</v>
      </c>
      <c r="K39" s="6" t="s">
        <v>46</v>
      </c>
      <c r="L39" s="10"/>
      <c r="M39" s="10">
        <v>209.346</v>
      </c>
      <c r="N39" s="10"/>
      <c r="O39" s="10">
        <v>0.23426079999999999</v>
      </c>
      <c r="P39" s="10">
        <v>841.548</v>
      </c>
      <c r="Q39" s="10">
        <v>17.470320000000001</v>
      </c>
      <c r="R39" s="10">
        <v>22.297000000000001</v>
      </c>
      <c r="S39" s="10">
        <v>15.34262</v>
      </c>
      <c r="T39" s="10">
        <v>20.1693</v>
      </c>
      <c r="U39" s="10">
        <v>4.8266799999999996</v>
      </c>
      <c r="V39" s="10">
        <v>10.110583999999999</v>
      </c>
      <c r="W39" s="10">
        <v>715.83500000000004</v>
      </c>
      <c r="X39" s="10">
        <v>3.2800319999999998</v>
      </c>
      <c r="Y39" s="10">
        <v>67.641000000000005</v>
      </c>
      <c r="Z39" s="10">
        <f t="shared" si="0"/>
        <v>1557.383</v>
      </c>
      <c r="AA39" s="10">
        <v>440.06776679734924</v>
      </c>
      <c r="AB39" s="12">
        <f t="shared" si="1"/>
        <v>3.5389617633985297</v>
      </c>
      <c r="AC39" s="6" t="s">
        <v>35</v>
      </c>
    </row>
    <row r="40" spans="1:29" x14ac:dyDescent="0.25">
      <c r="A40" s="6">
        <v>2014</v>
      </c>
      <c r="B40" s="6" t="s">
        <v>47</v>
      </c>
      <c r="C40" s="6">
        <v>8092311</v>
      </c>
      <c r="D40" s="8" t="s">
        <v>100</v>
      </c>
      <c r="F40" s="8" t="s">
        <v>114</v>
      </c>
      <c r="G40" s="6">
        <v>211112</v>
      </c>
      <c r="H40" s="8" t="s">
        <v>68</v>
      </c>
      <c r="I40" s="9">
        <v>32.424944000000004</v>
      </c>
      <c r="J40" s="9">
        <v>-103.14725</v>
      </c>
      <c r="K40" s="6" t="s">
        <v>46</v>
      </c>
      <c r="L40" s="10"/>
      <c r="M40" s="10">
        <v>350</v>
      </c>
      <c r="N40" s="10"/>
      <c r="O40" s="10">
        <v>0.67827119999999996</v>
      </c>
      <c r="P40" s="10">
        <v>1416.528</v>
      </c>
      <c r="Q40" s="10">
        <v>21.071881699999999</v>
      </c>
      <c r="R40" s="10">
        <v>36.643999999999998</v>
      </c>
      <c r="S40" s="10">
        <v>20.281162699999999</v>
      </c>
      <c r="T40" s="10">
        <v>35.853281000000003</v>
      </c>
      <c r="U40" s="10">
        <v>15.5721183</v>
      </c>
      <c r="V40" s="10">
        <v>11.62696</v>
      </c>
      <c r="W40" s="10">
        <v>104.952</v>
      </c>
      <c r="X40" s="10">
        <v>3.0860979999999998</v>
      </c>
      <c r="Y40" s="10">
        <v>79.010000000000005</v>
      </c>
      <c r="Z40" s="10">
        <f t="shared" si="0"/>
        <v>1521.48</v>
      </c>
      <c r="AA40" s="10">
        <v>465.84745361409716</v>
      </c>
      <c r="AB40" s="12">
        <f t="shared" si="1"/>
        <v>3.2660476904965057</v>
      </c>
      <c r="AC40" s="6" t="s">
        <v>35</v>
      </c>
    </row>
    <row r="41" spans="1:29" x14ac:dyDescent="0.25">
      <c r="A41" s="6">
        <v>2014</v>
      </c>
      <c r="B41" s="6" t="s">
        <v>47</v>
      </c>
      <c r="C41" s="6">
        <v>12862411</v>
      </c>
      <c r="D41" s="8" t="s">
        <v>115</v>
      </c>
      <c r="F41" s="8" t="s">
        <v>116</v>
      </c>
      <c r="G41" s="6">
        <v>327310</v>
      </c>
      <c r="H41" s="8" t="s">
        <v>50</v>
      </c>
      <c r="I41" s="9">
        <v>38.129058000000001</v>
      </c>
      <c r="J41" s="9">
        <v>-104.606741</v>
      </c>
      <c r="K41" s="6" t="s">
        <v>13</v>
      </c>
      <c r="L41" s="10">
        <v>49</v>
      </c>
      <c r="M41" s="10">
        <v>744.09710600000005</v>
      </c>
      <c r="N41" s="10">
        <v>34.4495</v>
      </c>
      <c r="O41" s="10">
        <v>5.8309052694999997</v>
      </c>
      <c r="P41" s="10">
        <v>916.20872999999995</v>
      </c>
      <c r="Q41" s="10">
        <v>144.0344284</v>
      </c>
      <c r="R41" s="10">
        <v>151.63259500000001</v>
      </c>
      <c r="S41" s="10">
        <v>117.3358054</v>
      </c>
      <c r="T41" s="10">
        <v>124.933972</v>
      </c>
      <c r="U41" s="10">
        <v>7.5981356880000002</v>
      </c>
      <c r="V41" s="10">
        <v>77.123278298000002</v>
      </c>
      <c r="W41" s="10">
        <v>12.758651</v>
      </c>
      <c r="X41" s="10">
        <v>21.980050764800001</v>
      </c>
      <c r="Y41" s="10">
        <v>44.268467999999999</v>
      </c>
      <c r="Z41" s="10">
        <f t="shared" si="0"/>
        <v>928.96738099999993</v>
      </c>
      <c r="AA41" s="10">
        <v>299.17453358486216</v>
      </c>
      <c r="AB41" s="12">
        <f t="shared" si="1"/>
        <v>3.1051017941555319</v>
      </c>
      <c r="AC41" s="6" t="s">
        <v>35</v>
      </c>
    </row>
    <row r="42" spans="1:29" x14ac:dyDescent="0.25">
      <c r="A42" s="6">
        <v>2014</v>
      </c>
      <c r="B42" s="6" t="s">
        <v>47</v>
      </c>
      <c r="C42" s="6">
        <v>8241411</v>
      </c>
      <c r="D42" s="8" t="s">
        <v>100</v>
      </c>
      <c r="F42" s="8" t="s">
        <v>117</v>
      </c>
      <c r="G42" s="6">
        <v>211112</v>
      </c>
      <c r="H42" s="8" t="s">
        <v>68</v>
      </c>
      <c r="I42" s="9">
        <v>33.057777999999999</v>
      </c>
      <c r="J42" s="9">
        <v>-103.608056</v>
      </c>
      <c r="K42" s="6" t="s">
        <v>46</v>
      </c>
      <c r="L42" s="10"/>
      <c r="M42" s="10">
        <v>103.557</v>
      </c>
      <c r="N42" s="10"/>
      <c r="O42" s="10">
        <v>0.27879599999999999</v>
      </c>
      <c r="P42" s="10">
        <v>911.61300000000006</v>
      </c>
      <c r="Q42" s="10">
        <v>7.1881287499999997</v>
      </c>
      <c r="R42" s="10">
        <v>13.284000000000001</v>
      </c>
      <c r="S42" s="10">
        <v>7.1871059900000001</v>
      </c>
      <c r="T42" s="10">
        <v>13.28297723</v>
      </c>
      <c r="U42" s="10">
        <v>6.0958712500000001</v>
      </c>
      <c r="V42" s="10">
        <v>3.4837912200000001</v>
      </c>
      <c r="W42" s="10">
        <v>269.33300000000003</v>
      </c>
      <c r="X42" s="10">
        <v>1.1417360000000001</v>
      </c>
      <c r="Y42" s="10">
        <v>52.65</v>
      </c>
      <c r="Z42" s="10">
        <f t="shared" si="0"/>
        <v>1180.9460000000001</v>
      </c>
      <c r="AA42" s="10">
        <v>383.92866041718139</v>
      </c>
      <c r="AB42" s="12">
        <f t="shared" si="1"/>
        <v>3.0759516591357632</v>
      </c>
      <c r="AC42" s="6" t="s">
        <v>35</v>
      </c>
    </row>
    <row r="43" spans="1:29" x14ac:dyDescent="0.25">
      <c r="A43" s="6">
        <v>2014</v>
      </c>
      <c r="B43" s="6" t="s">
        <v>47</v>
      </c>
      <c r="C43" s="6">
        <v>4861611</v>
      </c>
      <c r="D43" s="8" t="s">
        <v>55</v>
      </c>
      <c r="F43" s="8" t="s">
        <v>118</v>
      </c>
      <c r="G43" s="6">
        <v>324110</v>
      </c>
      <c r="H43" s="8" t="s">
        <v>119</v>
      </c>
      <c r="I43" s="9">
        <v>35.703055999999997</v>
      </c>
      <c r="J43" s="9">
        <v>-101.36305</v>
      </c>
      <c r="K43" s="6" t="s">
        <v>38</v>
      </c>
      <c r="L43" s="10">
        <v>10.199999999999999</v>
      </c>
      <c r="M43" s="10">
        <v>597.98379999999997</v>
      </c>
      <c r="N43" s="10">
        <v>30.419699999999999</v>
      </c>
      <c r="O43" s="10">
        <v>1.2698563022989999</v>
      </c>
      <c r="P43" s="10">
        <v>1082.2135000000001</v>
      </c>
      <c r="Q43" s="10">
        <v>71.588153379999994</v>
      </c>
      <c r="R43" s="10">
        <v>132.39099999999999</v>
      </c>
      <c r="S43" s="10">
        <v>50.236813259000002</v>
      </c>
      <c r="T43" s="10">
        <v>111.039659904</v>
      </c>
      <c r="U43" s="10">
        <v>60.622850150799998</v>
      </c>
      <c r="V43" s="10">
        <v>55.086328438400002</v>
      </c>
      <c r="W43" s="10">
        <v>277.79590000000002</v>
      </c>
      <c r="X43" s="10">
        <v>25.372214737</v>
      </c>
      <c r="Y43" s="10">
        <v>1616.7988</v>
      </c>
      <c r="Z43" s="10">
        <f t="shared" si="0"/>
        <v>1360.0094000000001</v>
      </c>
      <c r="AA43" s="10">
        <v>442.23964974669002</v>
      </c>
      <c r="AB43" s="12">
        <f t="shared" si="1"/>
        <v>3.0752769471914121</v>
      </c>
      <c r="AC43" s="6" t="s">
        <v>35</v>
      </c>
    </row>
    <row r="44" spans="1:29" x14ac:dyDescent="0.25">
      <c r="A44" s="6">
        <v>2014</v>
      </c>
      <c r="B44" s="6" t="s">
        <v>47</v>
      </c>
      <c r="C44" s="6">
        <v>4163111</v>
      </c>
      <c r="D44" s="8" t="s">
        <v>120</v>
      </c>
      <c r="F44" s="8" t="s">
        <v>121</v>
      </c>
      <c r="G44" s="6">
        <v>211111</v>
      </c>
      <c r="H44" s="8" t="s">
        <v>53</v>
      </c>
      <c r="I44" s="9">
        <v>31.441943999999999</v>
      </c>
      <c r="J44" s="9">
        <v>-102.462</v>
      </c>
      <c r="K44" s="6" t="s">
        <v>38</v>
      </c>
      <c r="L44" s="10"/>
      <c r="M44" s="10">
        <v>542.84900000000005</v>
      </c>
      <c r="N44" s="10"/>
      <c r="O44" s="10">
        <v>0.51480408</v>
      </c>
      <c r="P44" s="10">
        <v>1758.5996</v>
      </c>
      <c r="Q44" s="10">
        <v>23.890805</v>
      </c>
      <c r="R44" s="10">
        <v>34.782200000000003</v>
      </c>
      <c r="S44" s="10">
        <v>23.890805</v>
      </c>
      <c r="T44" s="10">
        <v>34.782200000000003</v>
      </c>
      <c r="U44" s="10">
        <v>10.891387999999999</v>
      </c>
      <c r="V44" s="10">
        <v>15.764833599999999</v>
      </c>
      <c r="W44" s="10">
        <v>18.6081</v>
      </c>
      <c r="X44" s="10">
        <v>3.1542276</v>
      </c>
      <c r="Y44" s="10">
        <v>72.805000000000007</v>
      </c>
      <c r="Z44" s="10">
        <f t="shared" si="0"/>
        <v>1777.2076999999999</v>
      </c>
      <c r="AA44" s="10">
        <v>592.13637750138935</v>
      </c>
      <c r="AB44" s="12">
        <f t="shared" si="1"/>
        <v>3.0013486209025051</v>
      </c>
      <c r="AC44" s="6" t="s">
        <v>35</v>
      </c>
    </row>
    <row r="45" spans="1:29" x14ac:dyDescent="0.25">
      <c r="A45" s="6">
        <v>2014</v>
      </c>
      <c r="B45" s="6" t="s">
        <v>47</v>
      </c>
      <c r="C45" s="6">
        <v>13686411</v>
      </c>
      <c r="D45" s="8" t="s">
        <v>51</v>
      </c>
      <c r="F45" s="8" t="s">
        <v>122</v>
      </c>
      <c r="G45" s="6">
        <v>48621</v>
      </c>
      <c r="H45" s="8" t="s">
        <v>72</v>
      </c>
      <c r="I45" s="9">
        <v>36.732500000000002</v>
      </c>
      <c r="J45" s="9">
        <v>-107.96166700000001</v>
      </c>
      <c r="K45" s="6" t="s">
        <v>46</v>
      </c>
      <c r="L45" s="10"/>
      <c r="M45" s="10">
        <v>23.4</v>
      </c>
      <c r="N45" s="10"/>
      <c r="O45" s="10">
        <v>0.34649999999999997</v>
      </c>
      <c r="P45" s="10">
        <v>509.6</v>
      </c>
      <c r="Q45" s="10">
        <v>11.958</v>
      </c>
      <c r="R45" s="10">
        <v>19.399999999999999</v>
      </c>
      <c r="S45" s="10">
        <v>11.958</v>
      </c>
      <c r="T45" s="10">
        <v>19.399999999999999</v>
      </c>
      <c r="U45" s="10">
        <v>7.4420000000000002</v>
      </c>
      <c r="V45" s="10">
        <v>6.6003699999999998</v>
      </c>
      <c r="W45" s="10">
        <v>3.5</v>
      </c>
      <c r="X45" s="10">
        <v>1.419</v>
      </c>
      <c r="Y45" s="10">
        <v>36.4</v>
      </c>
      <c r="Z45" s="10">
        <f t="shared" si="0"/>
        <v>513.1</v>
      </c>
      <c r="AA45" s="10">
        <v>171.92998282796378</v>
      </c>
      <c r="AB45" s="12">
        <f t="shared" si="1"/>
        <v>2.9843543956694107</v>
      </c>
      <c r="AC45" s="6" t="s">
        <v>35</v>
      </c>
    </row>
    <row r="46" spans="1:29" x14ac:dyDescent="0.25">
      <c r="A46" s="6">
        <v>2014</v>
      </c>
      <c r="B46" s="6" t="s">
        <v>47</v>
      </c>
      <c r="C46" s="6">
        <v>5746811</v>
      </c>
      <c r="D46" s="8" t="s">
        <v>123</v>
      </c>
      <c r="F46" s="8" t="s">
        <v>124</v>
      </c>
      <c r="G46" s="6">
        <v>486210</v>
      </c>
      <c r="H46" s="8" t="s">
        <v>72</v>
      </c>
      <c r="I46" s="9">
        <v>36.085822</v>
      </c>
      <c r="J46" s="9">
        <v>-101.053044</v>
      </c>
      <c r="K46" s="6" t="s">
        <v>38</v>
      </c>
      <c r="L46" s="10"/>
      <c r="M46" s="10">
        <v>151.83699999999999</v>
      </c>
      <c r="N46" s="10"/>
      <c r="O46" s="10">
        <v>0.27881699999999998</v>
      </c>
      <c r="P46" s="10">
        <v>1299.9449999999999</v>
      </c>
      <c r="Q46" s="10">
        <v>7.2656299999999998</v>
      </c>
      <c r="R46" s="10">
        <v>13.276999999999999</v>
      </c>
      <c r="S46" s="10">
        <v>7.2656299999999998</v>
      </c>
      <c r="T46" s="10">
        <v>13.276999999999999</v>
      </c>
      <c r="U46" s="10">
        <v>6.0113700000000003</v>
      </c>
      <c r="V46" s="10">
        <v>3.4785759999999999</v>
      </c>
      <c r="W46" s="10">
        <v>0.17699999999999999</v>
      </c>
      <c r="X46" s="10">
        <v>1.1418219999999999</v>
      </c>
      <c r="Y46" s="10">
        <v>37.709000000000003</v>
      </c>
      <c r="Z46" s="10">
        <f t="shared" si="0"/>
        <v>1300.1219999999998</v>
      </c>
      <c r="AA46" s="10">
        <v>470.40416986967881</v>
      </c>
      <c r="AB46" s="12">
        <f t="shared" si="1"/>
        <v>2.7638402958038975</v>
      </c>
      <c r="AC46" s="6" t="s">
        <v>35</v>
      </c>
    </row>
    <row r="47" spans="1:29" x14ac:dyDescent="0.25">
      <c r="A47" s="6">
        <v>2014</v>
      </c>
      <c r="B47" s="6" t="s">
        <v>47</v>
      </c>
      <c r="C47" s="6">
        <v>3509011</v>
      </c>
      <c r="D47" s="8" t="s">
        <v>87</v>
      </c>
      <c r="F47" s="8" t="s">
        <v>125</v>
      </c>
      <c r="G47" s="6">
        <v>486210</v>
      </c>
      <c r="H47" s="8" t="s">
        <v>72</v>
      </c>
      <c r="I47" s="9">
        <v>37.459575000000001</v>
      </c>
      <c r="J47" s="9">
        <v>-101.36076799999999</v>
      </c>
      <c r="K47" s="6" t="s">
        <v>86</v>
      </c>
      <c r="L47" s="10"/>
      <c r="M47" s="10">
        <v>172.95009999999999</v>
      </c>
      <c r="N47" s="10"/>
      <c r="O47" s="10">
        <v>0.318438</v>
      </c>
      <c r="P47" s="10">
        <v>1296.3409999999999</v>
      </c>
      <c r="Q47" s="10">
        <v>12.053140000000001</v>
      </c>
      <c r="R47" s="10">
        <v>15.163729999999999</v>
      </c>
      <c r="S47" s="10">
        <v>12.053140000000001</v>
      </c>
      <c r="T47" s="10">
        <v>15.163729999999999</v>
      </c>
      <c r="U47" s="10">
        <v>3.1105900000000002</v>
      </c>
      <c r="V47" s="10">
        <v>3.97289</v>
      </c>
      <c r="W47" s="10">
        <v>0.1845638</v>
      </c>
      <c r="X47" s="10">
        <v>1.3040799999999999</v>
      </c>
      <c r="Y47" s="10">
        <v>45.580539999999999</v>
      </c>
      <c r="Z47" s="10">
        <f t="shared" si="0"/>
        <v>1296.5255637999999</v>
      </c>
      <c r="AA47" s="10">
        <v>476.38993358618706</v>
      </c>
      <c r="AB47" s="12">
        <f t="shared" si="1"/>
        <v>2.7215637283516116</v>
      </c>
      <c r="AC47" s="6" t="s">
        <v>35</v>
      </c>
    </row>
    <row r="48" spans="1:29" x14ac:dyDescent="0.25">
      <c r="A48" s="6">
        <v>2018</v>
      </c>
      <c r="B48" s="6" t="s">
        <v>30</v>
      </c>
      <c r="C48" s="6">
        <v>862811</v>
      </c>
      <c r="D48" s="7" t="s">
        <v>126</v>
      </c>
      <c r="E48" s="6"/>
      <c r="F48" s="7" t="s">
        <v>127</v>
      </c>
      <c r="G48" s="6">
        <v>221112</v>
      </c>
      <c r="H48" s="8" t="s">
        <v>33</v>
      </c>
      <c r="I48" s="9">
        <v>32.061900000000001</v>
      </c>
      <c r="J48" s="9">
        <v>-109.8931</v>
      </c>
      <c r="K48" s="6" t="s">
        <v>34</v>
      </c>
      <c r="P48" s="10">
        <v>1269.502</v>
      </c>
      <c r="W48" s="10">
        <v>146.214</v>
      </c>
      <c r="Z48" s="11">
        <f t="shared" si="0"/>
        <v>1415.7159999999999</v>
      </c>
      <c r="AA48" s="11">
        <v>520.32922195054687</v>
      </c>
      <c r="AB48" s="12">
        <f t="shared" si="1"/>
        <v>2.7208081735116396</v>
      </c>
      <c r="AC48" s="6" t="s">
        <v>35</v>
      </c>
    </row>
    <row r="49" spans="1:29" x14ac:dyDescent="0.25">
      <c r="A49" s="6">
        <v>2014</v>
      </c>
      <c r="B49" s="6" t="s">
        <v>47</v>
      </c>
      <c r="C49" s="6">
        <v>7994911</v>
      </c>
      <c r="D49" s="8" t="s">
        <v>128</v>
      </c>
      <c r="F49" s="8" t="s">
        <v>129</v>
      </c>
      <c r="G49" s="6">
        <v>92811</v>
      </c>
      <c r="H49" s="8" t="s">
        <v>130</v>
      </c>
      <c r="I49" s="9">
        <v>35.86</v>
      </c>
      <c r="J49" s="9">
        <v>-106.295833</v>
      </c>
      <c r="K49" s="6" t="s">
        <v>46</v>
      </c>
      <c r="L49" s="10"/>
      <c r="M49" s="10">
        <v>9.3810000000000002</v>
      </c>
      <c r="N49" s="10"/>
      <c r="O49" s="10">
        <v>3.8762965000000003E-2</v>
      </c>
      <c r="P49" s="10">
        <v>14.901999999999999</v>
      </c>
      <c r="Q49" s="10">
        <v>0.78744999999999998</v>
      </c>
      <c r="R49" s="10">
        <v>1.9079999999999999</v>
      </c>
      <c r="S49" s="10">
        <v>0.76720938000000005</v>
      </c>
      <c r="T49" s="10">
        <v>1.8877593800000001</v>
      </c>
      <c r="U49" s="10">
        <v>1.1205499999999999</v>
      </c>
      <c r="V49" s="10">
        <v>0.50510876999999998</v>
      </c>
      <c r="W49" s="10">
        <v>0.20399999999999999</v>
      </c>
      <c r="X49" s="10">
        <v>0.17897259300000001</v>
      </c>
      <c r="Y49" s="10">
        <v>12.132999999999999</v>
      </c>
      <c r="Z49" s="10">
        <f t="shared" si="0"/>
        <v>15.106</v>
      </c>
      <c r="AA49" s="10">
        <v>5.7509818640853725</v>
      </c>
      <c r="AB49" s="12">
        <f t="shared" si="1"/>
        <v>2.6266819052823487</v>
      </c>
      <c r="AC49" s="6" t="s">
        <v>35</v>
      </c>
    </row>
    <row r="50" spans="1:29" x14ac:dyDescent="0.25">
      <c r="A50" s="6">
        <v>2014</v>
      </c>
      <c r="B50" s="6" t="s">
        <v>47</v>
      </c>
      <c r="C50" s="6">
        <v>5066411</v>
      </c>
      <c r="D50" s="8" t="s">
        <v>131</v>
      </c>
      <c r="F50" s="8" t="s">
        <v>132</v>
      </c>
      <c r="G50" s="6">
        <v>221112</v>
      </c>
      <c r="H50" s="8" t="s">
        <v>33</v>
      </c>
      <c r="I50" s="9">
        <v>39.548000000000002</v>
      </c>
      <c r="J50" s="9">
        <v>-110.383</v>
      </c>
      <c r="K50" s="6" t="s">
        <v>43</v>
      </c>
      <c r="L50" s="10">
        <v>1</v>
      </c>
      <c r="M50" s="10">
        <v>82.323899999999995</v>
      </c>
      <c r="N50" s="10">
        <v>0.1452</v>
      </c>
      <c r="O50" s="10">
        <v>7.0418350650000003E-2</v>
      </c>
      <c r="P50" s="10">
        <v>348.94040000000001</v>
      </c>
      <c r="Q50" s="10">
        <v>71.006874969999998</v>
      </c>
      <c r="R50" s="10">
        <v>73.398300000000006</v>
      </c>
      <c r="S50" s="10">
        <v>38.20747497</v>
      </c>
      <c r="T50" s="10">
        <v>40.5989</v>
      </c>
      <c r="U50" s="10">
        <v>2.3914350311999999</v>
      </c>
      <c r="V50" s="10">
        <v>33.030182287899997</v>
      </c>
      <c r="W50" s="10">
        <v>1054.8100999999999</v>
      </c>
      <c r="X50" s="10">
        <v>4.7071273938999996</v>
      </c>
      <c r="Y50" s="10">
        <v>11.848000000000001</v>
      </c>
      <c r="Z50" s="11">
        <f t="shared" si="0"/>
        <v>1403.7504999999999</v>
      </c>
      <c r="AA50" s="10">
        <v>541.94360557230584</v>
      </c>
      <c r="AB50" s="12">
        <f t="shared" si="1"/>
        <v>2.590215080621912</v>
      </c>
      <c r="AC50" s="6" t="s">
        <v>35</v>
      </c>
    </row>
    <row r="51" spans="1:29" x14ac:dyDescent="0.25">
      <c r="A51" s="6">
        <v>2014</v>
      </c>
      <c r="B51" s="6" t="s">
        <v>47</v>
      </c>
      <c r="C51" s="6">
        <v>8091311</v>
      </c>
      <c r="D51" s="8" t="s">
        <v>100</v>
      </c>
      <c r="F51" s="8" t="s">
        <v>133</v>
      </c>
      <c r="G51" s="6">
        <v>211112</v>
      </c>
      <c r="H51" s="8" t="s">
        <v>68</v>
      </c>
      <c r="I51" s="9">
        <v>33.043869000000001</v>
      </c>
      <c r="J51" s="9">
        <v>-103.169989</v>
      </c>
      <c r="K51" s="6" t="s">
        <v>46</v>
      </c>
      <c r="L51" s="10"/>
      <c r="M51" s="10">
        <v>15.428000000000001</v>
      </c>
      <c r="N51" s="10"/>
      <c r="O51" s="10">
        <v>3.7799999999999999E-3</v>
      </c>
      <c r="P51" s="10">
        <v>12.772</v>
      </c>
      <c r="Q51" s="10">
        <v>0.17776951999999999</v>
      </c>
      <c r="R51" s="10">
        <v>0.30199999999999999</v>
      </c>
      <c r="S51" s="10">
        <v>0.17776951999999999</v>
      </c>
      <c r="T51" s="10">
        <v>0.30199999999999999</v>
      </c>
      <c r="U51" s="10">
        <v>0.12423048</v>
      </c>
      <c r="V51" s="10">
        <v>0.1429666</v>
      </c>
      <c r="W51" s="10">
        <v>1009.006</v>
      </c>
      <c r="X51" s="10">
        <v>1.5480000000000001E-2</v>
      </c>
      <c r="Y51" s="10">
        <v>26.065000000000001</v>
      </c>
      <c r="Z51" s="10">
        <f t="shared" si="0"/>
        <v>1021.778</v>
      </c>
      <c r="AA51" s="10">
        <v>412.02279397364492</v>
      </c>
      <c r="AB51" s="12">
        <f t="shared" si="1"/>
        <v>2.4799064880506543</v>
      </c>
      <c r="AC51" s="6" t="s">
        <v>35</v>
      </c>
    </row>
    <row r="52" spans="1:29" x14ac:dyDescent="0.25">
      <c r="A52" s="6">
        <v>2014</v>
      </c>
      <c r="B52" s="6" t="s">
        <v>47</v>
      </c>
      <c r="C52" s="6">
        <v>4350411</v>
      </c>
      <c r="D52" s="8" t="s">
        <v>115</v>
      </c>
      <c r="F52" s="8" t="s">
        <v>134</v>
      </c>
      <c r="G52" s="6">
        <v>331110</v>
      </c>
      <c r="H52" s="8" t="s">
        <v>135</v>
      </c>
      <c r="I52" s="9">
        <v>38.232627000000001</v>
      </c>
      <c r="J52" s="9">
        <v>-104.607257</v>
      </c>
      <c r="K52" s="6" t="s">
        <v>13</v>
      </c>
      <c r="L52" s="10">
        <v>406</v>
      </c>
      <c r="M52" s="10">
        <v>1220.4688000000001</v>
      </c>
      <c r="N52" s="10"/>
      <c r="O52" s="10">
        <v>0.96694504771849998</v>
      </c>
      <c r="P52" s="10">
        <v>447.05180000000001</v>
      </c>
      <c r="Q52" s="10">
        <v>167.613484</v>
      </c>
      <c r="R52" s="10">
        <v>209.3169</v>
      </c>
      <c r="S52" s="10">
        <v>135.80442300000001</v>
      </c>
      <c r="T52" s="10">
        <v>177.50783899999999</v>
      </c>
      <c r="U52" s="10">
        <v>41.703415999999997</v>
      </c>
      <c r="V52" s="10">
        <v>112.5854536108</v>
      </c>
      <c r="W52" s="10">
        <v>310.73721</v>
      </c>
      <c r="X52" s="10">
        <v>36.930460726900002</v>
      </c>
      <c r="Y52" s="10">
        <v>179.74257</v>
      </c>
      <c r="Z52" s="10">
        <f t="shared" si="0"/>
        <v>757.78900999999996</v>
      </c>
      <c r="AA52" s="10">
        <v>309.03497692145561</v>
      </c>
      <c r="AB52" s="12">
        <f t="shared" si="1"/>
        <v>2.4521140537195563</v>
      </c>
      <c r="AC52" s="6" t="s">
        <v>35</v>
      </c>
    </row>
    <row r="53" spans="1:29" x14ac:dyDescent="0.25">
      <c r="A53" s="6">
        <v>2014</v>
      </c>
      <c r="B53" s="6" t="s">
        <v>47</v>
      </c>
      <c r="C53" s="6">
        <v>7231911</v>
      </c>
      <c r="D53" s="8" t="s">
        <v>51</v>
      </c>
      <c r="F53" s="8" t="s">
        <v>136</v>
      </c>
      <c r="G53" s="6">
        <v>211112</v>
      </c>
      <c r="H53" s="8" t="s">
        <v>68</v>
      </c>
      <c r="I53" s="9">
        <v>36.731382000000004</v>
      </c>
      <c r="J53" s="9">
        <v>-107.967595</v>
      </c>
      <c r="K53" s="6" t="s">
        <v>46</v>
      </c>
      <c r="L53" s="10"/>
      <c r="M53" s="10">
        <v>58.58</v>
      </c>
      <c r="N53" s="10"/>
      <c r="O53" s="10">
        <v>0.28127400000000002</v>
      </c>
      <c r="P53" s="10">
        <v>414.25</v>
      </c>
      <c r="Q53" s="10">
        <v>7.26912</v>
      </c>
      <c r="R53" s="10">
        <v>13.394</v>
      </c>
      <c r="S53" s="10">
        <v>7.26912</v>
      </c>
      <c r="T53" s="10">
        <v>13.394</v>
      </c>
      <c r="U53" s="10">
        <v>6.1248800000000001</v>
      </c>
      <c r="V53" s="10">
        <v>3.5092279999999998</v>
      </c>
      <c r="W53" s="10">
        <v>4.8929999999999998</v>
      </c>
      <c r="X53" s="10">
        <v>1.1518839999999999</v>
      </c>
      <c r="Y53" s="10">
        <v>46.110999999999997</v>
      </c>
      <c r="Z53" s="10">
        <f t="shared" si="0"/>
        <v>419.14299999999997</v>
      </c>
      <c r="AA53" s="10">
        <v>172.28717151894767</v>
      </c>
      <c r="AB53" s="12">
        <f t="shared" si="1"/>
        <v>2.4328160727503949</v>
      </c>
      <c r="AC53" s="6" t="s">
        <v>35</v>
      </c>
    </row>
    <row r="54" spans="1:29" x14ac:dyDescent="0.25">
      <c r="A54" s="6">
        <v>2014</v>
      </c>
      <c r="B54" s="6" t="s">
        <v>47</v>
      </c>
      <c r="C54" s="6">
        <v>8105511</v>
      </c>
      <c r="D54" s="8" t="s">
        <v>137</v>
      </c>
      <c r="F54" s="8" t="s">
        <v>138</v>
      </c>
      <c r="G54" s="6">
        <v>32411</v>
      </c>
      <c r="H54" s="8" t="s">
        <v>119</v>
      </c>
      <c r="I54" s="9">
        <v>35.490278000000004</v>
      </c>
      <c r="J54" s="9">
        <v>-108.425</v>
      </c>
      <c r="K54" s="6" t="s">
        <v>46</v>
      </c>
      <c r="L54" s="10">
        <v>4.3010000000000002</v>
      </c>
      <c r="M54" s="10">
        <v>84.22</v>
      </c>
      <c r="N54" s="10">
        <v>19.610499999999998</v>
      </c>
      <c r="O54" s="10">
        <v>0.31117824999999999</v>
      </c>
      <c r="P54" s="10">
        <v>404.14</v>
      </c>
      <c r="Q54" s="10">
        <v>10.60528</v>
      </c>
      <c r="R54" s="10">
        <v>21.57</v>
      </c>
      <c r="S54" s="10">
        <v>10.49728</v>
      </c>
      <c r="T54" s="10">
        <v>21.462</v>
      </c>
      <c r="U54" s="10">
        <v>10.96472</v>
      </c>
      <c r="V54" s="10">
        <v>10.340896900000001</v>
      </c>
      <c r="W54" s="10">
        <v>40.4</v>
      </c>
      <c r="X54" s="10">
        <v>4.7866010000000001</v>
      </c>
      <c r="Y54" s="10">
        <v>39.85</v>
      </c>
      <c r="Z54" s="10">
        <f t="shared" si="0"/>
        <v>444.53999999999996</v>
      </c>
      <c r="AA54" s="10">
        <v>185.50323439032513</v>
      </c>
      <c r="AB54" s="12">
        <f t="shared" si="1"/>
        <v>2.3964002647232809</v>
      </c>
      <c r="AC54" s="6" t="s">
        <v>35</v>
      </c>
    </row>
    <row r="55" spans="1:29" x14ac:dyDescent="0.25">
      <c r="A55" s="6">
        <v>2014</v>
      </c>
      <c r="B55" s="6" t="s">
        <v>47</v>
      </c>
      <c r="C55" s="6">
        <v>4899711</v>
      </c>
      <c r="D55" s="8" t="s">
        <v>139</v>
      </c>
      <c r="F55" s="8" t="s">
        <v>140</v>
      </c>
      <c r="G55" s="6">
        <v>211112</v>
      </c>
      <c r="H55" s="8" t="s">
        <v>68</v>
      </c>
      <c r="I55" s="9">
        <v>32.758049999999997</v>
      </c>
      <c r="J55" s="9">
        <v>-102.681383</v>
      </c>
      <c r="K55" s="6" t="s">
        <v>38</v>
      </c>
      <c r="L55" s="10"/>
      <c r="M55" s="10">
        <v>1345.7080000000001</v>
      </c>
      <c r="N55" s="10"/>
      <c r="O55" s="10">
        <v>0.64833700000000005</v>
      </c>
      <c r="P55" s="10">
        <v>671.50900000000001</v>
      </c>
      <c r="Q55" s="10">
        <v>95.604029999999995</v>
      </c>
      <c r="R55" s="10">
        <v>106.75</v>
      </c>
      <c r="S55" s="10">
        <v>81.199169999999995</v>
      </c>
      <c r="T55" s="10">
        <v>92.345140000000001</v>
      </c>
      <c r="U55" s="10">
        <v>11.145970999999999</v>
      </c>
      <c r="V55" s="10">
        <v>63.48066</v>
      </c>
      <c r="W55" s="10">
        <v>432.65</v>
      </c>
      <c r="X55" s="10">
        <v>8.5365000000000002</v>
      </c>
      <c r="Y55" s="10">
        <v>37.135199999999998</v>
      </c>
      <c r="Z55" s="10">
        <f t="shared" si="0"/>
        <v>1104.1590000000001</v>
      </c>
      <c r="AA55" s="10">
        <v>466.54362062666246</v>
      </c>
      <c r="AB55" s="12">
        <f t="shared" si="1"/>
        <v>2.3666790224607319</v>
      </c>
      <c r="AC55" s="6" t="s">
        <v>35</v>
      </c>
    </row>
    <row r="56" spans="1:29" x14ac:dyDescent="0.25">
      <c r="A56" s="6">
        <v>2014</v>
      </c>
      <c r="B56" s="6" t="s">
        <v>47</v>
      </c>
      <c r="C56" s="6">
        <v>4144411</v>
      </c>
      <c r="D56" s="8" t="s">
        <v>89</v>
      </c>
      <c r="F56" s="8" t="s">
        <v>141</v>
      </c>
      <c r="G56" s="6">
        <v>327310</v>
      </c>
      <c r="H56" s="8" t="s">
        <v>50</v>
      </c>
      <c r="I56" s="9">
        <v>31.745833000000001</v>
      </c>
      <c r="J56" s="9">
        <v>-102.546661</v>
      </c>
      <c r="K56" s="6" t="s">
        <v>38</v>
      </c>
      <c r="L56" s="10">
        <v>12.4</v>
      </c>
      <c r="M56" s="10">
        <v>172.85980000000001</v>
      </c>
      <c r="N56" s="10">
        <v>2.3374999999999999</v>
      </c>
      <c r="O56" s="10">
        <v>3.8254282256200001</v>
      </c>
      <c r="P56" s="10">
        <v>1314.4848</v>
      </c>
      <c r="Q56" s="10">
        <v>212.793938564</v>
      </c>
      <c r="R56" s="10">
        <v>220.46690000000001</v>
      </c>
      <c r="S56" s="10">
        <v>75.249590097799995</v>
      </c>
      <c r="T56" s="10">
        <v>82.922547058299998</v>
      </c>
      <c r="U56" s="10">
        <v>7.6729263975000004</v>
      </c>
      <c r="V56" s="10">
        <v>51.850657979799998</v>
      </c>
      <c r="W56" s="10">
        <v>5.9337</v>
      </c>
      <c r="X56" s="10">
        <v>14.4260487359</v>
      </c>
      <c r="Y56" s="10">
        <v>57.406100000000002</v>
      </c>
      <c r="Z56" s="10">
        <f t="shared" si="0"/>
        <v>1320.4185</v>
      </c>
      <c r="AA56" s="10">
        <v>560.20245243762872</v>
      </c>
      <c r="AB56" s="12">
        <f t="shared" si="1"/>
        <v>2.3570380569639</v>
      </c>
      <c r="AC56" s="6" t="s">
        <v>35</v>
      </c>
    </row>
    <row r="57" spans="1:29" x14ac:dyDescent="0.25">
      <c r="A57" s="6">
        <v>2018</v>
      </c>
      <c r="B57" s="6" t="s">
        <v>30</v>
      </c>
      <c r="C57" s="6">
        <v>4030611</v>
      </c>
      <c r="D57" s="8" t="s">
        <v>142</v>
      </c>
      <c r="F57" s="8" t="s">
        <v>143</v>
      </c>
      <c r="G57" s="6">
        <v>221112</v>
      </c>
      <c r="H57" s="8" t="s">
        <v>33</v>
      </c>
      <c r="I57" s="9">
        <v>33.523899999999998</v>
      </c>
      <c r="J57" s="9">
        <v>-101.7392</v>
      </c>
      <c r="K57" s="6" t="s">
        <v>38</v>
      </c>
      <c r="P57" s="10">
        <v>1104.037</v>
      </c>
      <c r="W57" s="10">
        <v>10.561999999999999</v>
      </c>
      <c r="Z57" s="11">
        <f t="shared" si="0"/>
        <v>1114.5989999999999</v>
      </c>
      <c r="AA57" s="11">
        <v>481.48735735175887</v>
      </c>
      <c r="AB57" s="12">
        <f t="shared" si="1"/>
        <v>2.3149081341002073</v>
      </c>
      <c r="AC57" s="6" t="s">
        <v>35</v>
      </c>
    </row>
    <row r="58" spans="1:29" x14ac:dyDescent="0.25">
      <c r="A58" s="6">
        <v>2014</v>
      </c>
      <c r="B58" s="6" t="s">
        <v>47</v>
      </c>
      <c r="C58" s="6">
        <v>8241211</v>
      </c>
      <c r="D58" s="8" t="s">
        <v>100</v>
      </c>
      <c r="F58" s="8" t="s">
        <v>144</v>
      </c>
      <c r="G58" s="6">
        <v>211112</v>
      </c>
      <c r="H58" s="8" t="s">
        <v>68</v>
      </c>
      <c r="I58" s="9">
        <v>32.695278000000002</v>
      </c>
      <c r="J58" s="9">
        <v>-103.28527800000001</v>
      </c>
      <c r="K58" s="6" t="s">
        <v>46</v>
      </c>
      <c r="L58" s="10"/>
      <c r="M58" s="10">
        <v>429.39699999999999</v>
      </c>
      <c r="N58" s="10"/>
      <c r="O58" s="10">
        <v>0.55687799999999998</v>
      </c>
      <c r="P58" s="10">
        <v>786.62199999999996</v>
      </c>
      <c r="Q58" s="10">
        <v>13.2317</v>
      </c>
      <c r="R58" s="10">
        <v>26.518000000000001</v>
      </c>
      <c r="S58" s="10">
        <v>13.2317</v>
      </c>
      <c r="T58" s="10">
        <v>26.518000000000001</v>
      </c>
      <c r="U58" s="10">
        <v>13.286300000000001</v>
      </c>
      <c r="V58" s="10">
        <v>6.9477200000000003</v>
      </c>
      <c r="W58" s="10">
        <v>192.04300000000001</v>
      </c>
      <c r="X58" s="10">
        <v>2.280548</v>
      </c>
      <c r="Y58" s="10">
        <v>192.05</v>
      </c>
      <c r="Z58" s="10">
        <f t="shared" si="0"/>
        <v>978.66499999999996</v>
      </c>
      <c r="AA58" s="10">
        <v>434.22382148529448</v>
      </c>
      <c r="AB58" s="12">
        <f t="shared" si="1"/>
        <v>2.2538261412107801</v>
      </c>
      <c r="AC58" s="6" t="s">
        <v>35</v>
      </c>
    </row>
    <row r="59" spans="1:29" x14ac:dyDescent="0.25">
      <c r="A59" s="6">
        <v>2014</v>
      </c>
      <c r="B59" s="6" t="s">
        <v>47</v>
      </c>
      <c r="C59" s="6">
        <v>5651911</v>
      </c>
      <c r="D59" s="8" t="s">
        <v>62</v>
      </c>
      <c r="F59" s="8" t="s">
        <v>145</v>
      </c>
      <c r="G59" s="6">
        <v>324110</v>
      </c>
      <c r="H59" s="8" t="s">
        <v>119</v>
      </c>
      <c r="I59" s="9">
        <v>32.269103999999999</v>
      </c>
      <c r="J59" s="9">
        <v>-101.41767299999999</v>
      </c>
      <c r="K59" s="6" t="s">
        <v>38</v>
      </c>
      <c r="L59" s="10"/>
      <c r="M59" s="10">
        <v>238.09569999999999</v>
      </c>
      <c r="N59" s="10">
        <v>0.11509999999999999</v>
      </c>
      <c r="O59" s="10">
        <v>0.67296202000000005</v>
      </c>
      <c r="P59" s="10">
        <v>505.81330000000003</v>
      </c>
      <c r="Q59" s="10">
        <v>100.5824745</v>
      </c>
      <c r="R59" s="10">
        <v>118.2209</v>
      </c>
      <c r="S59" s="10">
        <v>100.3153605</v>
      </c>
      <c r="T59" s="10">
        <v>117.95378599999999</v>
      </c>
      <c r="U59" s="10">
        <v>17.638423459999998</v>
      </c>
      <c r="V59" s="10">
        <v>70.642911089999998</v>
      </c>
      <c r="W59" s="10">
        <v>819.89300000000003</v>
      </c>
      <c r="X59" s="10">
        <v>31.972275509999999</v>
      </c>
      <c r="Y59" s="10">
        <v>309.22250000000003</v>
      </c>
      <c r="Z59" s="10">
        <f t="shared" si="0"/>
        <v>1325.7063000000001</v>
      </c>
      <c r="AA59" s="10">
        <v>589.91502294914653</v>
      </c>
      <c r="AB59" s="12">
        <f t="shared" si="1"/>
        <v>2.247283504279026</v>
      </c>
      <c r="AC59" s="6" t="s">
        <v>35</v>
      </c>
    </row>
    <row r="60" spans="1:29" x14ac:dyDescent="0.25">
      <c r="A60" s="6">
        <v>2014</v>
      </c>
      <c r="B60" s="6" t="s">
        <v>47</v>
      </c>
      <c r="C60" s="6">
        <v>1099511</v>
      </c>
      <c r="D60" s="8" t="s">
        <v>146</v>
      </c>
      <c r="F60" s="8" t="s">
        <v>147</v>
      </c>
      <c r="G60" s="6">
        <v>324110</v>
      </c>
      <c r="H60" s="8" t="s">
        <v>119</v>
      </c>
      <c r="I60" s="9">
        <v>39.802788999999997</v>
      </c>
      <c r="J60" s="9">
        <v>-104.94750000000001</v>
      </c>
      <c r="K60" s="6" t="s">
        <v>13</v>
      </c>
      <c r="L60" s="10">
        <v>5.8</v>
      </c>
      <c r="M60" s="10">
        <v>435.0677</v>
      </c>
      <c r="N60" s="10">
        <v>0.71350000000000002</v>
      </c>
      <c r="O60" s="10">
        <v>0.94730167350000005</v>
      </c>
      <c r="P60" s="10">
        <v>763.15994000000001</v>
      </c>
      <c r="Q60" s="10">
        <v>168.97199620000001</v>
      </c>
      <c r="R60" s="10">
        <v>266.68585999999999</v>
      </c>
      <c r="S60" s="10">
        <v>87.710429199999993</v>
      </c>
      <c r="T60" s="10">
        <v>185.42429300000001</v>
      </c>
      <c r="U60" s="10">
        <v>97.713865769999998</v>
      </c>
      <c r="V60" s="10">
        <v>110.79226418</v>
      </c>
      <c r="W60" s="10">
        <v>248.94357600000001</v>
      </c>
      <c r="X60" s="10">
        <v>52.946862799999998</v>
      </c>
      <c r="Y60" s="10">
        <v>389.64657099999999</v>
      </c>
      <c r="Z60" s="10">
        <f t="shared" si="0"/>
        <v>1012.103516</v>
      </c>
      <c r="AA60" s="10">
        <v>458.97761737058767</v>
      </c>
      <c r="AB60" s="12">
        <f t="shared" si="1"/>
        <v>2.2051260839214466</v>
      </c>
      <c r="AC60" s="6" t="s">
        <v>35</v>
      </c>
    </row>
    <row r="61" spans="1:29" x14ac:dyDescent="0.25">
      <c r="A61" s="6">
        <v>2014</v>
      </c>
      <c r="B61" s="6" t="s">
        <v>47</v>
      </c>
      <c r="C61" s="6">
        <v>1082911</v>
      </c>
      <c r="D61" s="8" t="s">
        <v>148</v>
      </c>
      <c r="F61" s="8" t="s">
        <v>149</v>
      </c>
      <c r="G61" s="6">
        <v>327310</v>
      </c>
      <c r="H61" s="8" t="s">
        <v>50</v>
      </c>
      <c r="I61" s="9">
        <v>40.202235999999999</v>
      </c>
      <c r="J61" s="9">
        <v>-105.23669700000001</v>
      </c>
      <c r="K61" s="6" t="s">
        <v>13</v>
      </c>
      <c r="L61" s="10">
        <v>44</v>
      </c>
      <c r="M61" s="10">
        <v>306.33715599999999</v>
      </c>
      <c r="N61" s="10"/>
      <c r="O61" s="10">
        <v>1.51085272643</v>
      </c>
      <c r="P61" s="10">
        <v>1050.8167100000001</v>
      </c>
      <c r="Q61" s="10">
        <v>115.42252341</v>
      </c>
      <c r="R61" s="10">
        <v>119.298877</v>
      </c>
      <c r="S61" s="10">
        <v>42.911925410000002</v>
      </c>
      <c r="T61" s="10">
        <v>46.788288999999999</v>
      </c>
      <c r="U61" s="10">
        <v>3.8763651640000001</v>
      </c>
      <c r="V61" s="10">
        <v>34.297606930999997</v>
      </c>
      <c r="W61" s="10">
        <v>23.365845</v>
      </c>
      <c r="X61" s="10">
        <v>5.8385170112999996</v>
      </c>
      <c r="Y61" s="10">
        <v>5.0013740000000002</v>
      </c>
      <c r="Z61" s="10">
        <f t="shared" si="0"/>
        <v>1074.1825550000001</v>
      </c>
      <c r="AA61" s="10">
        <v>496.15037174172141</v>
      </c>
      <c r="AB61" s="12">
        <f t="shared" si="1"/>
        <v>2.1650342641669571</v>
      </c>
      <c r="AC61" s="6" t="s">
        <v>35</v>
      </c>
    </row>
    <row r="62" spans="1:29" x14ac:dyDescent="0.25">
      <c r="A62" s="6">
        <v>2014</v>
      </c>
      <c r="B62" s="6" t="s">
        <v>47</v>
      </c>
      <c r="C62" s="6">
        <v>5226911</v>
      </c>
      <c r="D62" s="8" t="s">
        <v>100</v>
      </c>
      <c r="F62" s="8" t="s">
        <v>150</v>
      </c>
      <c r="G62" s="6">
        <v>211112</v>
      </c>
      <c r="H62" s="8" t="s">
        <v>68</v>
      </c>
      <c r="I62" s="9">
        <v>32.174199999999999</v>
      </c>
      <c r="J62" s="9">
        <v>-103.1741</v>
      </c>
      <c r="K62" s="6" t="s">
        <v>46</v>
      </c>
      <c r="L62" s="10"/>
      <c r="M62" s="10">
        <v>800.43399999999997</v>
      </c>
      <c r="N62" s="10"/>
      <c r="O62" s="10">
        <v>0.20605200000000001</v>
      </c>
      <c r="P62" s="10">
        <v>230.07</v>
      </c>
      <c r="Q62" s="10">
        <v>7.3173824999999999</v>
      </c>
      <c r="R62" s="10">
        <v>13.57</v>
      </c>
      <c r="S62" s="10">
        <v>7.3173824999999999</v>
      </c>
      <c r="T62" s="10">
        <v>13.57</v>
      </c>
      <c r="U62" s="10">
        <v>6.2526175200000003</v>
      </c>
      <c r="V62" s="10">
        <v>5.5219002000000001</v>
      </c>
      <c r="W62" s="10">
        <v>797.56299999999999</v>
      </c>
      <c r="X62" s="10">
        <v>0.84383200000000003</v>
      </c>
      <c r="Y62" s="10">
        <v>174.46299999999999</v>
      </c>
      <c r="Z62" s="10">
        <f t="shared" si="0"/>
        <v>1027.633</v>
      </c>
      <c r="AA62" s="10">
        <v>486.75761414969463</v>
      </c>
      <c r="AB62" s="12">
        <f t="shared" si="1"/>
        <v>2.1111801235922067</v>
      </c>
      <c r="AC62" s="6" t="s">
        <v>35</v>
      </c>
    </row>
    <row r="63" spans="1:29" x14ac:dyDescent="0.25">
      <c r="A63" s="6">
        <v>2014</v>
      </c>
      <c r="B63" s="6" t="s">
        <v>47</v>
      </c>
      <c r="C63" s="6">
        <v>7411811</v>
      </c>
      <c r="D63" s="8" t="s">
        <v>151</v>
      </c>
      <c r="F63" s="8" t="s">
        <v>152</v>
      </c>
      <c r="G63" s="6">
        <v>211112</v>
      </c>
      <c r="H63" s="8" t="s">
        <v>68</v>
      </c>
      <c r="I63" s="9">
        <v>32.75676</v>
      </c>
      <c r="J63" s="9">
        <v>-104.21012</v>
      </c>
      <c r="K63" s="6" t="s">
        <v>46</v>
      </c>
      <c r="L63" s="10"/>
      <c r="M63" s="10">
        <v>423.57</v>
      </c>
      <c r="N63" s="10"/>
      <c r="O63" s="10">
        <v>0.20441400000000001</v>
      </c>
      <c r="P63" s="10">
        <v>383.36</v>
      </c>
      <c r="Q63" s="10">
        <v>4.94672</v>
      </c>
      <c r="R63" s="10">
        <v>9.734</v>
      </c>
      <c r="S63" s="10">
        <v>4.94672</v>
      </c>
      <c r="T63" s="10">
        <v>9.734</v>
      </c>
      <c r="U63" s="10">
        <v>4.78728</v>
      </c>
      <c r="V63" s="10">
        <v>2.5503079999999998</v>
      </c>
      <c r="W63" s="10">
        <v>399.17899999999997</v>
      </c>
      <c r="X63" s="10">
        <v>0.83712399999999998</v>
      </c>
      <c r="Y63" s="10">
        <v>104.989</v>
      </c>
      <c r="Z63" s="10">
        <f t="shared" si="0"/>
        <v>782.53899999999999</v>
      </c>
      <c r="AA63" s="10">
        <v>379.68129734649625</v>
      </c>
      <c r="AB63" s="12">
        <f t="shared" si="1"/>
        <v>2.0610417354475503</v>
      </c>
      <c r="AC63" s="6" t="s">
        <v>35</v>
      </c>
    </row>
    <row r="64" spans="1:29" x14ac:dyDescent="0.25">
      <c r="A64" s="6">
        <v>2014</v>
      </c>
      <c r="B64" s="6" t="s">
        <v>47</v>
      </c>
      <c r="C64" s="6">
        <v>1115011</v>
      </c>
      <c r="D64" s="8" t="s">
        <v>153</v>
      </c>
      <c r="F64" s="8" t="s">
        <v>154</v>
      </c>
      <c r="G64" s="6">
        <v>48621</v>
      </c>
      <c r="H64" s="8" t="s">
        <v>72</v>
      </c>
      <c r="I64" s="9">
        <v>35.311110999999997</v>
      </c>
      <c r="J64" s="9">
        <v>-112.065833</v>
      </c>
      <c r="K64" s="6" t="s">
        <v>34</v>
      </c>
      <c r="L64" s="10"/>
      <c r="M64" s="10">
        <v>143.35211481100001</v>
      </c>
      <c r="N64" s="10"/>
      <c r="O64" s="10">
        <v>0.28718850000283003</v>
      </c>
      <c r="P64" s="10">
        <v>1054.45394093</v>
      </c>
      <c r="Q64" s="10">
        <v>7.5216130000742503</v>
      </c>
      <c r="R64" s="10">
        <v>13.675650000135001</v>
      </c>
      <c r="S64" s="10">
        <v>7.5216130000742503</v>
      </c>
      <c r="T64" s="10">
        <v>13.675650000135001</v>
      </c>
      <c r="U64" s="10">
        <v>6.1540390000607497</v>
      </c>
      <c r="V64" s="10">
        <v>3.5830210000353699</v>
      </c>
      <c r="W64" s="10">
        <v>1.8922908000134999</v>
      </c>
      <c r="X64" s="10">
        <v>1.1761071000116099</v>
      </c>
      <c r="Y64" s="10">
        <v>27.110721000013498</v>
      </c>
      <c r="Z64" s="10">
        <f t="shared" si="0"/>
        <v>1056.3462317300136</v>
      </c>
      <c r="AA64" s="10">
        <v>514.40774743769373</v>
      </c>
      <c r="AB64" s="12">
        <f t="shared" si="1"/>
        <v>2.0535192889138218</v>
      </c>
      <c r="AC64" s="6" t="s">
        <v>35</v>
      </c>
    </row>
    <row r="65" spans="1:29" x14ac:dyDescent="0.25">
      <c r="A65" s="6">
        <v>2014</v>
      </c>
      <c r="B65" s="6" t="s">
        <v>47</v>
      </c>
      <c r="C65" s="6">
        <v>7994511</v>
      </c>
      <c r="D65" s="8" t="s">
        <v>51</v>
      </c>
      <c r="F65" s="8" t="s">
        <v>155</v>
      </c>
      <c r="G65" s="6">
        <v>48621</v>
      </c>
      <c r="H65" s="8" t="s">
        <v>72</v>
      </c>
      <c r="I65" s="9">
        <v>36.728332999999999</v>
      </c>
      <c r="J65" s="9">
        <v>-107.955833</v>
      </c>
      <c r="K65" s="6" t="s">
        <v>46</v>
      </c>
      <c r="L65" s="10"/>
      <c r="M65" s="10">
        <v>43.917000000000002</v>
      </c>
      <c r="N65" s="10"/>
      <c r="O65" s="10">
        <v>0.123039</v>
      </c>
      <c r="P65" s="10">
        <v>340.005</v>
      </c>
      <c r="Q65" s="10">
        <v>3.2224499999999998</v>
      </c>
      <c r="R65" s="10">
        <v>5.859</v>
      </c>
      <c r="S65" s="10">
        <v>3.2224499999999998</v>
      </c>
      <c r="T65" s="10">
        <v>5.859</v>
      </c>
      <c r="U65" s="10">
        <v>2.6365500000000002</v>
      </c>
      <c r="V65" s="10">
        <v>1.535058</v>
      </c>
      <c r="W65" s="10">
        <v>0.122</v>
      </c>
      <c r="X65" s="10">
        <v>0.50387400000000004</v>
      </c>
      <c r="Y65" s="10">
        <v>14.994999999999999</v>
      </c>
      <c r="Z65" s="10">
        <f t="shared" si="0"/>
        <v>340.12700000000001</v>
      </c>
      <c r="AA65" s="10">
        <v>171.23743874713227</v>
      </c>
      <c r="AB65" s="12">
        <f t="shared" si="1"/>
        <v>1.9862887607322155</v>
      </c>
      <c r="AC65" s="6" t="s">
        <v>35</v>
      </c>
    </row>
    <row r="66" spans="1:29" x14ac:dyDescent="0.25">
      <c r="A66" s="6">
        <v>2014</v>
      </c>
      <c r="B66" s="6" t="s">
        <v>47</v>
      </c>
      <c r="C66" s="6">
        <v>3968211</v>
      </c>
      <c r="D66" s="8" t="s">
        <v>89</v>
      </c>
      <c r="F66" s="8" t="s">
        <v>156</v>
      </c>
      <c r="G66" s="6">
        <v>211111</v>
      </c>
      <c r="H66" s="8" t="s">
        <v>53</v>
      </c>
      <c r="I66" s="9">
        <v>32.040278000000001</v>
      </c>
      <c r="J66" s="9">
        <v>-102.681383</v>
      </c>
      <c r="K66" s="6" t="s">
        <v>38</v>
      </c>
      <c r="L66" s="10"/>
      <c r="M66" s="10">
        <v>589.24300000000005</v>
      </c>
      <c r="N66" s="10"/>
      <c r="O66" s="10">
        <v>0.23160900000000001</v>
      </c>
      <c r="P66" s="10">
        <v>1031.653</v>
      </c>
      <c r="Q66" s="10">
        <v>6.06595</v>
      </c>
      <c r="R66" s="10">
        <v>11.029</v>
      </c>
      <c r="S66" s="10">
        <v>6.06595</v>
      </c>
      <c r="T66" s="10">
        <v>11.029</v>
      </c>
      <c r="U66" s="10">
        <v>4.96305</v>
      </c>
      <c r="V66" s="10">
        <v>2.8895979999999999</v>
      </c>
      <c r="W66" s="10">
        <v>0.308</v>
      </c>
      <c r="X66" s="10">
        <v>0.94849399999999995</v>
      </c>
      <c r="Y66" s="10">
        <v>77.256</v>
      </c>
      <c r="Z66" s="10">
        <f t="shared" ref="Z66:Z129" si="2">+P66+W66</f>
        <v>1031.961</v>
      </c>
      <c r="AA66" s="10">
        <v>526.52910867946912</v>
      </c>
      <c r="AB66" s="12">
        <f t="shared" ref="AB66:AB129" si="3">+Z66/AA66</f>
        <v>1.9599315270301962</v>
      </c>
      <c r="AC66" s="6" t="s">
        <v>35</v>
      </c>
    </row>
    <row r="67" spans="1:29" x14ac:dyDescent="0.25">
      <c r="A67" s="6">
        <v>2018</v>
      </c>
      <c r="B67" s="6" t="s">
        <v>30</v>
      </c>
      <c r="C67" s="6">
        <v>5229511</v>
      </c>
      <c r="D67" s="7" t="s">
        <v>157</v>
      </c>
      <c r="E67" s="6"/>
      <c r="F67" s="7" t="s">
        <v>158</v>
      </c>
      <c r="G67" s="6">
        <v>221112</v>
      </c>
      <c r="H67" s="8" t="s">
        <v>33</v>
      </c>
      <c r="I67" s="9">
        <v>32.713099999999997</v>
      </c>
      <c r="J67" s="9">
        <v>-103.3533</v>
      </c>
      <c r="K67" s="6" t="s">
        <v>46</v>
      </c>
      <c r="P67" s="10">
        <v>830.52499999999998</v>
      </c>
      <c r="W67" s="10">
        <v>4.41</v>
      </c>
      <c r="Z67" s="11">
        <f t="shared" si="2"/>
        <v>834.93499999999995</v>
      </c>
      <c r="AA67" s="11">
        <v>428.61510100972384</v>
      </c>
      <c r="AB67" s="12">
        <f t="shared" si="3"/>
        <v>1.9479831625929065</v>
      </c>
      <c r="AC67" s="6" t="s">
        <v>35</v>
      </c>
    </row>
    <row r="68" spans="1:29" x14ac:dyDescent="0.25">
      <c r="A68" s="6">
        <v>2014</v>
      </c>
      <c r="B68" s="6" t="s">
        <v>47</v>
      </c>
      <c r="C68" s="6">
        <v>6432411</v>
      </c>
      <c r="D68" s="8" t="s">
        <v>51</v>
      </c>
      <c r="F68" s="8" t="s">
        <v>159</v>
      </c>
      <c r="G68" s="6">
        <v>211111</v>
      </c>
      <c r="H68" s="8" t="s">
        <v>53</v>
      </c>
      <c r="I68" s="9">
        <v>38.163258999999996</v>
      </c>
      <c r="J68" s="9">
        <v>-109.276478</v>
      </c>
      <c r="K68" s="6" t="s">
        <v>43</v>
      </c>
      <c r="L68" s="10"/>
      <c r="M68" s="10">
        <v>181.4333</v>
      </c>
      <c r="N68" s="10">
        <v>1.5367</v>
      </c>
      <c r="O68" s="10">
        <v>0.10052905500000001</v>
      </c>
      <c r="P68" s="10">
        <v>188.55520000000001</v>
      </c>
      <c r="Q68" s="10">
        <v>37.994343999999998</v>
      </c>
      <c r="R68" s="10">
        <v>58.9893</v>
      </c>
      <c r="S68" s="10">
        <v>36.278744000000003</v>
      </c>
      <c r="T68" s="10">
        <v>57.273699999999998</v>
      </c>
      <c r="U68" s="10">
        <v>20.995045999999999</v>
      </c>
      <c r="V68" s="10">
        <v>42.506617328099999</v>
      </c>
      <c r="W68" s="10">
        <v>499.56760000000003</v>
      </c>
      <c r="X68" s="10">
        <v>0.41213843999999999</v>
      </c>
      <c r="Y68" s="10">
        <v>47.628</v>
      </c>
      <c r="Z68" s="10">
        <f t="shared" si="2"/>
        <v>688.1228000000001</v>
      </c>
      <c r="AA68" s="10">
        <v>364.02224711877273</v>
      </c>
      <c r="AB68" s="12">
        <f t="shared" si="3"/>
        <v>1.8903317185871891</v>
      </c>
      <c r="AC68" s="6" t="s">
        <v>35</v>
      </c>
    </row>
    <row r="69" spans="1:29" x14ac:dyDescent="0.25">
      <c r="A69" s="6">
        <v>2014</v>
      </c>
      <c r="B69" s="6" t="s">
        <v>47</v>
      </c>
      <c r="C69" s="6">
        <v>4035711</v>
      </c>
      <c r="D69" s="8" t="s">
        <v>160</v>
      </c>
      <c r="F69" s="8" t="s">
        <v>161</v>
      </c>
      <c r="G69" s="6">
        <v>211112</v>
      </c>
      <c r="H69" s="8" t="s">
        <v>68</v>
      </c>
      <c r="I69" s="9">
        <v>31.947092999999999</v>
      </c>
      <c r="J69" s="9">
        <v>-103.043408</v>
      </c>
      <c r="K69" s="6" t="s">
        <v>38</v>
      </c>
      <c r="L69" s="10"/>
      <c r="M69" s="10">
        <v>185.03469999999999</v>
      </c>
      <c r="N69" s="10"/>
      <c r="O69" s="10">
        <v>0.33226013999999998</v>
      </c>
      <c r="P69" s="10">
        <v>742.26179999999999</v>
      </c>
      <c r="Q69" s="10">
        <v>8.5139563000000003</v>
      </c>
      <c r="R69" s="10">
        <v>15.8309</v>
      </c>
      <c r="S69" s="10">
        <v>8.5139563000000003</v>
      </c>
      <c r="T69" s="10">
        <v>15.8309</v>
      </c>
      <c r="U69" s="10">
        <v>7.3169436499999998</v>
      </c>
      <c r="V69" s="10">
        <v>4.1694962000000002</v>
      </c>
      <c r="W69" s="10">
        <v>226.8954</v>
      </c>
      <c r="X69" s="10">
        <v>1.3676314700000001</v>
      </c>
      <c r="Y69" s="10">
        <v>60.502200000000002</v>
      </c>
      <c r="Z69" s="10">
        <f t="shared" si="2"/>
        <v>969.15719999999999</v>
      </c>
      <c r="AA69" s="10">
        <v>514.49913061158588</v>
      </c>
      <c r="AB69" s="12">
        <f t="shared" si="3"/>
        <v>1.883690646567199</v>
      </c>
      <c r="AC69" s="6" t="s">
        <v>35</v>
      </c>
    </row>
    <row r="70" spans="1:29" x14ac:dyDescent="0.25">
      <c r="A70" s="6">
        <v>2014</v>
      </c>
      <c r="B70" s="6" t="s">
        <v>47</v>
      </c>
      <c r="C70" s="6">
        <v>7532511</v>
      </c>
      <c r="D70" s="8" t="s">
        <v>48</v>
      </c>
      <c r="F70" s="8" t="s">
        <v>162</v>
      </c>
      <c r="G70" s="6">
        <v>221320</v>
      </c>
      <c r="H70" s="8" t="s">
        <v>163</v>
      </c>
      <c r="I70" s="9">
        <v>35.017899999999997</v>
      </c>
      <c r="J70" s="9">
        <v>-106.6635</v>
      </c>
      <c r="K70" s="6" t="s">
        <v>46</v>
      </c>
      <c r="L70" s="10"/>
      <c r="M70" s="10">
        <v>170.16669999999999</v>
      </c>
      <c r="N70" s="10"/>
      <c r="O70" s="10">
        <v>9.6025042399999996E-2</v>
      </c>
      <c r="P70" s="10">
        <v>43.715699999999998</v>
      </c>
      <c r="Q70" s="10">
        <v>2.5587487901000001</v>
      </c>
      <c r="R70" s="10">
        <v>4.6165000000000003</v>
      </c>
      <c r="S70" s="10">
        <v>2.5587487901000001</v>
      </c>
      <c r="T70" s="10">
        <v>4.6165000000000003</v>
      </c>
      <c r="U70" s="10">
        <v>2.0577512148600001</v>
      </c>
      <c r="V70" s="10">
        <v>1.1996428463</v>
      </c>
      <c r="W70" s="10">
        <v>108.3998</v>
      </c>
      <c r="X70" s="10">
        <v>0.39316568000000002</v>
      </c>
      <c r="Y70" s="10">
        <v>18.093900000000001</v>
      </c>
      <c r="Z70" s="10">
        <f t="shared" si="2"/>
        <v>152.1155</v>
      </c>
      <c r="AA70" s="10">
        <v>81.301600221780348</v>
      </c>
      <c r="AB70" s="12">
        <f t="shared" si="3"/>
        <v>1.8710025335915703</v>
      </c>
      <c r="AC70" s="6" t="s">
        <v>35</v>
      </c>
    </row>
    <row r="71" spans="1:29" x14ac:dyDescent="0.25">
      <c r="A71" s="6">
        <v>2014</v>
      </c>
      <c r="B71" s="6" t="s">
        <v>47</v>
      </c>
      <c r="C71" s="6">
        <v>4030511</v>
      </c>
      <c r="D71" s="8" t="s">
        <v>164</v>
      </c>
      <c r="F71" s="8" t="s">
        <v>165</v>
      </c>
      <c r="G71" s="6">
        <v>324110</v>
      </c>
      <c r="H71" s="8" t="s">
        <v>119</v>
      </c>
      <c r="I71" s="9">
        <v>35.955278</v>
      </c>
      <c r="J71" s="9">
        <v>-101.878056</v>
      </c>
      <c r="K71" s="6" t="s">
        <v>38</v>
      </c>
      <c r="L71" s="10">
        <v>6.2</v>
      </c>
      <c r="M71" s="10">
        <v>167.11879999999999</v>
      </c>
      <c r="N71" s="10">
        <v>116.5975</v>
      </c>
      <c r="O71" s="10">
        <v>1.7287908915800001</v>
      </c>
      <c r="P71" s="10">
        <v>665.09119999999996</v>
      </c>
      <c r="Q71" s="10">
        <v>177.03252599999999</v>
      </c>
      <c r="R71" s="10">
        <v>302.19119999999998</v>
      </c>
      <c r="S71" s="10">
        <v>167.06895118</v>
      </c>
      <c r="T71" s="10">
        <v>292.22762518000002</v>
      </c>
      <c r="U71" s="10">
        <v>125.15857200000001</v>
      </c>
      <c r="V71" s="10">
        <v>171.49474090000001</v>
      </c>
      <c r="W71" s="10">
        <v>56.594200000000001</v>
      </c>
      <c r="X71" s="10">
        <v>80.849500773499997</v>
      </c>
      <c r="Y71" s="10">
        <v>720.69159999999999</v>
      </c>
      <c r="Z71" s="10">
        <f t="shared" si="2"/>
        <v>721.68539999999996</v>
      </c>
      <c r="AA71" s="10">
        <v>395.67045536123146</v>
      </c>
      <c r="AB71" s="12">
        <f t="shared" si="3"/>
        <v>1.8239557445377865</v>
      </c>
      <c r="AC71" s="6" t="s">
        <v>35</v>
      </c>
    </row>
    <row r="72" spans="1:29" x14ac:dyDescent="0.25">
      <c r="A72" s="6">
        <v>2014</v>
      </c>
      <c r="B72" s="6" t="s">
        <v>47</v>
      </c>
      <c r="C72" s="6">
        <v>3508811</v>
      </c>
      <c r="D72" s="8" t="s">
        <v>87</v>
      </c>
      <c r="F72" s="8" t="s">
        <v>166</v>
      </c>
      <c r="G72" s="6">
        <v>211111</v>
      </c>
      <c r="H72" s="8" t="s">
        <v>53</v>
      </c>
      <c r="I72" s="9">
        <v>37.577635999999998</v>
      </c>
      <c r="J72" s="9">
        <v>-101.487977</v>
      </c>
      <c r="K72" s="6" t="s">
        <v>86</v>
      </c>
      <c r="L72" s="10">
        <v>4.7420000000000003E-5</v>
      </c>
      <c r="M72" s="10">
        <v>143.50156000000001</v>
      </c>
      <c r="N72" s="10"/>
      <c r="O72" s="10">
        <v>0.1946631969</v>
      </c>
      <c r="P72" s="10">
        <v>845.43484999999998</v>
      </c>
      <c r="Q72" s="10">
        <v>6.2699632000000003</v>
      </c>
      <c r="R72" s="10">
        <v>9.2956784999999993</v>
      </c>
      <c r="S72" s="10">
        <v>6.2699632000000003</v>
      </c>
      <c r="T72" s="10">
        <v>9.2956784999999993</v>
      </c>
      <c r="U72" s="10">
        <v>3.02570951</v>
      </c>
      <c r="V72" s="10">
        <v>2.4296127580000002</v>
      </c>
      <c r="W72" s="10">
        <v>0.21217050000000001</v>
      </c>
      <c r="X72" s="10">
        <v>0.79714472349999999</v>
      </c>
      <c r="Y72" s="10">
        <v>68.620130000000003</v>
      </c>
      <c r="Z72" s="10">
        <f t="shared" si="2"/>
        <v>845.64702049999994</v>
      </c>
      <c r="AA72" s="10">
        <v>471.15897185319074</v>
      </c>
      <c r="AB72" s="12">
        <f t="shared" si="3"/>
        <v>1.7948231298108372</v>
      </c>
      <c r="AC72" s="6" t="s">
        <v>35</v>
      </c>
    </row>
    <row r="73" spans="1:29" x14ac:dyDescent="0.25">
      <c r="A73" s="6">
        <v>2014</v>
      </c>
      <c r="B73" s="6" t="s">
        <v>47</v>
      </c>
      <c r="C73" s="6">
        <v>7584511</v>
      </c>
      <c r="D73" s="8" t="s">
        <v>151</v>
      </c>
      <c r="F73" s="8" t="s">
        <v>167</v>
      </c>
      <c r="G73" s="6">
        <v>211112</v>
      </c>
      <c r="H73" s="8" t="s">
        <v>68</v>
      </c>
      <c r="I73" s="9">
        <v>32.776122000000001</v>
      </c>
      <c r="J73" s="9">
        <v>-104.259683</v>
      </c>
      <c r="K73" s="6" t="s">
        <v>46</v>
      </c>
      <c r="L73" s="10"/>
      <c r="M73" s="10">
        <v>44.125999999999998</v>
      </c>
      <c r="N73" s="10"/>
      <c r="O73" s="10">
        <v>0.17787</v>
      </c>
      <c r="P73" s="10">
        <v>221.88</v>
      </c>
      <c r="Q73" s="10">
        <v>4.3048999999999999</v>
      </c>
      <c r="R73" s="10">
        <v>8.4700000000000006</v>
      </c>
      <c r="S73" s="10">
        <v>4.3048999999999999</v>
      </c>
      <c r="T73" s="10">
        <v>8.4700000000000006</v>
      </c>
      <c r="U73" s="10">
        <v>4.1650999999999998</v>
      </c>
      <c r="V73" s="10">
        <v>2.2191399999999999</v>
      </c>
      <c r="W73" s="10">
        <v>425</v>
      </c>
      <c r="X73" s="10">
        <v>0.72841999999999996</v>
      </c>
      <c r="Y73" s="10">
        <v>257.62</v>
      </c>
      <c r="Z73" s="10">
        <f t="shared" si="2"/>
        <v>646.88</v>
      </c>
      <c r="AA73" s="10">
        <v>375.52347731542193</v>
      </c>
      <c r="AB73" s="12">
        <f t="shared" si="3"/>
        <v>1.7226086758262824</v>
      </c>
      <c r="AC73" s="6" t="s">
        <v>35</v>
      </c>
    </row>
    <row r="74" spans="1:29" x14ac:dyDescent="0.25">
      <c r="A74" s="6">
        <v>2014</v>
      </c>
      <c r="B74" s="6" t="s">
        <v>47</v>
      </c>
      <c r="C74" s="6">
        <v>4171311</v>
      </c>
      <c r="D74" s="8" t="s">
        <v>80</v>
      </c>
      <c r="F74" s="8" t="s">
        <v>168</v>
      </c>
      <c r="G74" s="6">
        <v>211111</v>
      </c>
      <c r="H74" s="8" t="s">
        <v>53</v>
      </c>
      <c r="I74" s="9">
        <v>32.310555999999998</v>
      </c>
      <c r="J74" s="9">
        <v>-102.61027199999999</v>
      </c>
      <c r="K74" s="6" t="s">
        <v>38</v>
      </c>
      <c r="L74" s="10"/>
      <c r="M74" s="10">
        <v>149.792</v>
      </c>
      <c r="N74" s="10"/>
      <c r="O74" s="10">
        <v>0.158361</v>
      </c>
      <c r="P74" s="10">
        <v>855.08199999999999</v>
      </c>
      <c r="Q74" s="10">
        <v>4.1475499999999998</v>
      </c>
      <c r="R74" s="10">
        <v>7.5410000000000004</v>
      </c>
      <c r="S74" s="10">
        <v>4.1475499999999998</v>
      </c>
      <c r="T74" s="10">
        <v>7.5410000000000004</v>
      </c>
      <c r="U74" s="10">
        <v>3.3934500000000001</v>
      </c>
      <c r="V74" s="10">
        <v>1.9757420000000001</v>
      </c>
      <c r="W74" s="10">
        <v>0.16</v>
      </c>
      <c r="X74" s="10">
        <v>0.64852600000000005</v>
      </c>
      <c r="Y74" s="10">
        <v>68.707999999999998</v>
      </c>
      <c r="Z74" s="10">
        <f t="shared" si="2"/>
        <v>855.24199999999996</v>
      </c>
      <c r="AA74" s="10">
        <v>507.65569501275655</v>
      </c>
      <c r="AB74" s="12">
        <f t="shared" si="3"/>
        <v>1.6846890685989628</v>
      </c>
      <c r="AC74" s="6" t="s">
        <v>35</v>
      </c>
    </row>
    <row r="75" spans="1:29" x14ac:dyDescent="0.25">
      <c r="A75" s="6">
        <v>2014</v>
      </c>
      <c r="B75" s="6" t="s">
        <v>47</v>
      </c>
      <c r="C75" s="6">
        <v>3839911</v>
      </c>
      <c r="D75" s="8" t="s">
        <v>169</v>
      </c>
      <c r="F75" s="8" t="s">
        <v>170</v>
      </c>
      <c r="G75" s="6">
        <v>486210</v>
      </c>
      <c r="H75" s="8" t="s">
        <v>72</v>
      </c>
      <c r="I75" s="9">
        <v>37.522468000000003</v>
      </c>
      <c r="J75" s="9">
        <v>-99.962744999999998</v>
      </c>
      <c r="K75" s="6" t="s">
        <v>86</v>
      </c>
      <c r="L75" s="10"/>
      <c r="M75" s="10">
        <v>151.95501745000001</v>
      </c>
      <c r="N75" s="10">
        <v>7.3768000000000002E-3</v>
      </c>
      <c r="O75" s="10">
        <v>0.12521969483000001</v>
      </c>
      <c r="P75" s="10">
        <v>978.36237310000001</v>
      </c>
      <c r="Q75" s="10">
        <v>2.2541878130200002</v>
      </c>
      <c r="R75" s="10">
        <v>5.9628398819999999</v>
      </c>
      <c r="S75" s="10">
        <v>2.2541878130200002</v>
      </c>
      <c r="T75" s="10">
        <v>5.9628398819999999</v>
      </c>
      <c r="U75" s="10">
        <v>3.7086588090000001</v>
      </c>
      <c r="V75" s="10">
        <v>1.5622639116999999</v>
      </c>
      <c r="W75" s="10">
        <v>1.6029398100000001</v>
      </c>
      <c r="X75" s="10">
        <v>0.51280396760000002</v>
      </c>
      <c r="Y75" s="10">
        <v>197.89160883</v>
      </c>
      <c r="Z75" s="10">
        <f t="shared" si="2"/>
        <v>979.96531290999997</v>
      </c>
      <c r="AA75" s="10">
        <v>595.00858503345614</v>
      </c>
      <c r="AB75" s="12">
        <f t="shared" si="3"/>
        <v>1.6469767622846962</v>
      </c>
      <c r="AC75" s="6" t="s">
        <v>35</v>
      </c>
    </row>
    <row r="76" spans="1:29" x14ac:dyDescent="0.25">
      <c r="A76" s="6">
        <v>2014</v>
      </c>
      <c r="B76" s="6" t="s">
        <v>47</v>
      </c>
      <c r="C76" s="6">
        <v>5863411</v>
      </c>
      <c r="D76" s="8" t="s">
        <v>171</v>
      </c>
      <c r="F76" s="8" t="s">
        <v>172</v>
      </c>
      <c r="G76" s="6">
        <v>211111</v>
      </c>
      <c r="H76" s="8" t="s">
        <v>53</v>
      </c>
      <c r="I76" s="9">
        <v>36.383699999999997</v>
      </c>
      <c r="J76" s="9">
        <v>-101.6681</v>
      </c>
      <c r="K76" s="6" t="s">
        <v>38</v>
      </c>
      <c r="L76" s="10"/>
      <c r="M76" s="10">
        <v>429.78899999999999</v>
      </c>
      <c r="N76" s="10"/>
      <c r="O76" s="10">
        <v>0.15817200000000001</v>
      </c>
      <c r="P76" s="10">
        <v>687.66300000000001</v>
      </c>
      <c r="Q76" s="10">
        <v>4.1425999999999998</v>
      </c>
      <c r="R76" s="10">
        <v>7.532</v>
      </c>
      <c r="S76" s="10">
        <v>4.1425999999999998</v>
      </c>
      <c r="T76" s="10">
        <v>7.532</v>
      </c>
      <c r="U76" s="10">
        <v>3.3894000000000002</v>
      </c>
      <c r="V76" s="10">
        <v>1.973384</v>
      </c>
      <c r="W76" s="10">
        <v>9.1999999999999998E-2</v>
      </c>
      <c r="X76" s="10">
        <v>0.64775199999999999</v>
      </c>
      <c r="Y76" s="10">
        <v>54.357999999999997</v>
      </c>
      <c r="Z76" s="10">
        <f t="shared" si="2"/>
        <v>687.755</v>
      </c>
      <c r="AA76" s="10">
        <v>418.61682479882109</v>
      </c>
      <c r="AB76" s="12">
        <f t="shared" si="3"/>
        <v>1.6429224991865088</v>
      </c>
      <c r="AC76" s="6" t="s">
        <v>35</v>
      </c>
    </row>
    <row r="77" spans="1:29" x14ac:dyDescent="0.25">
      <c r="A77" s="6">
        <v>2014</v>
      </c>
      <c r="B77" s="6" t="s">
        <v>47</v>
      </c>
      <c r="C77" s="6">
        <v>5765511</v>
      </c>
      <c r="D77" s="8" t="s">
        <v>160</v>
      </c>
      <c r="F77" s="8" t="s">
        <v>173</v>
      </c>
      <c r="G77" s="6">
        <v>486210</v>
      </c>
      <c r="H77" s="8" t="s">
        <v>72</v>
      </c>
      <c r="I77" s="9">
        <v>31.949774999999999</v>
      </c>
      <c r="J77" s="9">
        <v>-103.108294</v>
      </c>
      <c r="K77" s="6" t="s">
        <v>38</v>
      </c>
      <c r="L77" s="10"/>
      <c r="M77" s="10">
        <v>197.75829999999999</v>
      </c>
      <c r="N77" s="10"/>
      <c r="O77" s="10">
        <v>0.56402430000000003</v>
      </c>
      <c r="P77" s="10">
        <v>819.82820000000004</v>
      </c>
      <c r="Q77" s="10">
        <v>14.772065</v>
      </c>
      <c r="R77" s="10">
        <v>26.8583</v>
      </c>
      <c r="S77" s="10">
        <v>14.772065</v>
      </c>
      <c r="T77" s="10">
        <v>26.8583</v>
      </c>
      <c r="U77" s="10">
        <v>12.086235</v>
      </c>
      <c r="V77" s="10">
        <v>7.0368750000000002</v>
      </c>
      <c r="W77" s="10">
        <v>0.55959999999999999</v>
      </c>
      <c r="X77" s="10">
        <v>2.3098139999999998</v>
      </c>
      <c r="Y77" s="10">
        <v>111.2094</v>
      </c>
      <c r="Z77" s="10">
        <f t="shared" si="2"/>
        <v>820.38780000000008</v>
      </c>
      <c r="AA77" s="10">
        <v>510.77945568773032</v>
      </c>
      <c r="AB77" s="12">
        <f t="shared" si="3"/>
        <v>1.6061487807793735</v>
      </c>
      <c r="AC77" s="6" t="s">
        <v>35</v>
      </c>
    </row>
    <row r="78" spans="1:29" x14ac:dyDescent="0.25">
      <c r="A78" s="6">
        <v>2014</v>
      </c>
      <c r="B78" s="6" t="s">
        <v>47</v>
      </c>
      <c r="C78" s="6">
        <v>6492411</v>
      </c>
      <c r="D78" s="8" t="s">
        <v>120</v>
      </c>
      <c r="F78" s="8" t="s">
        <v>174</v>
      </c>
      <c r="G78" s="6">
        <v>211112</v>
      </c>
      <c r="H78" s="8" t="s">
        <v>68</v>
      </c>
      <c r="I78" s="9">
        <v>31.501667000000001</v>
      </c>
      <c r="J78" s="9">
        <v>-102.640272</v>
      </c>
      <c r="K78" s="6" t="s">
        <v>38</v>
      </c>
      <c r="L78" s="10">
        <v>1.5636799999999999E-4</v>
      </c>
      <c r="M78" s="10">
        <v>173.364</v>
      </c>
      <c r="N78" s="10"/>
      <c r="O78" s="10">
        <v>0.18343867999999999</v>
      </c>
      <c r="P78" s="10">
        <v>733.34299999999996</v>
      </c>
      <c r="Q78" s="10">
        <v>4.5340954</v>
      </c>
      <c r="R78" s="10">
        <v>8.8529999999999998</v>
      </c>
      <c r="S78" s="10">
        <v>4.5340954</v>
      </c>
      <c r="T78" s="10">
        <v>8.8529999999999998</v>
      </c>
      <c r="U78" s="10">
        <v>4.3189045899999998</v>
      </c>
      <c r="V78" s="10">
        <v>2.3266131400000001</v>
      </c>
      <c r="W78" s="10">
        <v>184.315</v>
      </c>
      <c r="X78" s="10">
        <v>0.75281600000000004</v>
      </c>
      <c r="Y78" s="10">
        <v>126.35080000000001</v>
      </c>
      <c r="Z78" s="10">
        <f t="shared" si="2"/>
        <v>917.6579999999999</v>
      </c>
      <c r="AA78" s="10">
        <v>576.9347811911864</v>
      </c>
      <c r="AB78" s="12">
        <f t="shared" si="3"/>
        <v>1.5905749313732285</v>
      </c>
      <c r="AC78" s="6" t="s">
        <v>35</v>
      </c>
    </row>
    <row r="79" spans="1:29" x14ac:dyDescent="0.25">
      <c r="A79" s="6">
        <v>2018</v>
      </c>
      <c r="B79" s="6" t="s">
        <v>30</v>
      </c>
      <c r="C79" s="6">
        <v>7581811</v>
      </c>
      <c r="D79" s="7" t="s">
        <v>175</v>
      </c>
      <c r="E79" s="6"/>
      <c r="F79" s="7" t="s">
        <v>176</v>
      </c>
      <c r="G79" s="6">
        <v>221112</v>
      </c>
      <c r="H79" s="8" t="s">
        <v>33</v>
      </c>
      <c r="I79" s="9">
        <v>31.8047</v>
      </c>
      <c r="J79" s="9">
        <v>-106.5472</v>
      </c>
      <c r="K79" s="6" t="s">
        <v>46</v>
      </c>
      <c r="P79" s="10">
        <v>674.62300000000005</v>
      </c>
      <c r="W79" s="10">
        <v>2.3250000000000002</v>
      </c>
      <c r="Z79" s="11">
        <f t="shared" si="2"/>
        <v>676.94800000000009</v>
      </c>
      <c r="AA79" s="11">
        <v>433.96767332405102</v>
      </c>
      <c r="AB79" s="12">
        <f t="shared" si="3"/>
        <v>1.559904208566502</v>
      </c>
      <c r="AC79" s="6" t="s">
        <v>35</v>
      </c>
    </row>
    <row r="80" spans="1:29" x14ac:dyDescent="0.25">
      <c r="A80" s="6">
        <v>2018</v>
      </c>
      <c r="B80" s="6" t="s">
        <v>30</v>
      </c>
      <c r="C80" s="6">
        <v>3968311</v>
      </c>
      <c r="D80" s="7" t="s">
        <v>177</v>
      </c>
      <c r="E80" s="6"/>
      <c r="F80" s="8" t="s">
        <v>178</v>
      </c>
      <c r="G80" s="6">
        <v>221112</v>
      </c>
      <c r="H80" s="8" t="s">
        <v>33</v>
      </c>
      <c r="I80" s="9">
        <v>31.837800000000001</v>
      </c>
      <c r="J80" s="9">
        <v>-102.3278</v>
      </c>
      <c r="K80" s="6" t="s">
        <v>38</v>
      </c>
      <c r="P80" s="10">
        <v>854.22400000000005</v>
      </c>
      <c r="W80" s="10">
        <v>16.414000000000001</v>
      </c>
      <c r="Z80" s="11">
        <f t="shared" si="2"/>
        <v>870.63800000000003</v>
      </c>
      <c r="AA80" s="11">
        <v>565.01460994810964</v>
      </c>
      <c r="AB80" s="12">
        <f t="shared" si="3"/>
        <v>1.5409123669916402</v>
      </c>
      <c r="AC80" s="6" t="s">
        <v>35</v>
      </c>
    </row>
    <row r="81" spans="1:29" x14ac:dyDescent="0.25">
      <c r="A81" s="6">
        <v>2014</v>
      </c>
      <c r="B81" s="6" t="s">
        <v>47</v>
      </c>
      <c r="C81" s="6">
        <v>3556211</v>
      </c>
      <c r="D81" s="8" t="s">
        <v>146</v>
      </c>
      <c r="F81" s="8" t="s">
        <v>179</v>
      </c>
      <c r="G81" s="6">
        <v>211111</v>
      </c>
      <c r="H81" s="8" t="s">
        <v>53</v>
      </c>
      <c r="I81" s="9">
        <v>39.747829000000003</v>
      </c>
      <c r="J81" s="9">
        <v>-104.681574</v>
      </c>
      <c r="K81" s="6" t="s">
        <v>13</v>
      </c>
      <c r="L81" s="10"/>
      <c r="M81" s="10">
        <v>156.55773300000001</v>
      </c>
      <c r="N81" s="10"/>
      <c r="O81" s="10">
        <v>7.1137705999999995E-2</v>
      </c>
      <c r="P81" s="10">
        <v>691.48692700000004</v>
      </c>
      <c r="Q81" s="10">
        <v>1.63109298</v>
      </c>
      <c r="R81" s="10">
        <v>3.4253360000000002</v>
      </c>
      <c r="S81" s="10">
        <v>1.63109298</v>
      </c>
      <c r="T81" s="10">
        <v>3.4253360000000002</v>
      </c>
      <c r="U81" s="10">
        <v>1.7942430650000001</v>
      </c>
      <c r="V81" s="10">
        <v>0.88892093000000005</v>
      </c>
      <c r="W81" s="10">
        <v>15.222645999999999</v>
      </c>
      <c r="X81" s="10">
        <v>0.29125683600000002</v>
      </c>
      <c r="Y81" s="10">
        <v>157.289063</v>
      </c>
      <c r="Z81" s="10">
        <f t="shared" si="2"/>
        <v>706.70957300000009</v>
      </c>
      <c r="AA81" s="10">
        <v>460.0646462619697</v>
      </c>
      <c r="AB81" s="12">
        <f t="shared" si="3"/>
        <v>1.5361092810369654</v>
      </c>
      <c r="AC81" s="6" t="s">
        <v>35</v>
      </c>
    </row>
    <row r="82" spans="1:29" x14ac:dyDescent="0.25">
      <c r="A82" s="6">
        <v>2018</v>
      </c>
      <c r="B82" s="6" t="s">
        <v>30</v>
      </c>
      <c r="C82" s="6">
        <v>5678011</v>
      </c>
      <c r="D82" s="7" t="s">
        <v>36</v>
      </c>
      <c r="E82" s="6"/>
      <c r="F82" s="8" t="s">
        <v>180</v>
      </c>
      <c r="G82" s="6">
        <v>221112</v>
      </c>
      <c r="H82" s="8" t="s">
        <v>33</v>
      </c>
      <c r="I82" s="9">
        <v>35.282499999999999</v>
      </c>
      <c r="J82" s="9">
        <v>-101.7458</v>
      </c>
      <c r="K82" s="6" t="s">
        <v>38</v>
      </c>
      <c r="P82" s="10">
        <v>616.96199999999999</v>
      </c>
      <c r="W82" s="10">
        <v>3.081</v>
      </c>
      <c r="Z82" s="11">
        <f t="shared" si="2"/>
        <v>620.04300000000001</v>
      </c>
      <c r="AA82" s="11">
        <v>411.88979113518991</v>
      </c>
      <c r="AB82" s="12">
        <f t="shared" si="3"/>
        <v>1.5053614178956194</v>
      </c>
      <c r="AC82" s="6" t="s">
        <v>35</v>
      </c>
    </row>
    <row r="83" spans="1:29" x14ac:dyDescent="0.25">
      <c r="A83" s="6">
        <v>2014</v>
      </c>
      <c r="B83" s="6" t="s">
        <v>47</v>
      </c>
      <c r="C83" s="6">
        <v>895111</v>
      </c>
      <c r="D83" s="8" t="s">
        <v>102</v>
      </c>
      <c r="F83" s="8" t="s">
        <v>181</v>
      </c>
      <c r="G83" s="6">
        <v>327213</v>
      </c>
      <c r="H83" s="8" t="s">
        <v>182</v>
      </c>
      <c r="I83" s="9">
        <v>39.789655000000003</v>
      </c>
      <c r="J83" s="9">
        <v>-105.11709399999999</v>
      </c>
      <c r="K83" s="6" t="s">
        <v>13</v>
      </c>
      <c r="L83" s="10"/>
      <c r="M83" s="10">
        <v>45.16</v>
      </c>
      <c r="N83" s="10"/>
      <c r="O83" s="10">
        <v>6.5492809999999997E-3</v>
      </c>
      <c r="P83" s="10">
        <v>351.75</v>
      </c>
      <c r="Q83" s="10">
        <v>26.774989999999999</v>
      </c>
      <c r="R83" s="10">
        <v>32.978789999999996</v>
      </c>
      <c r="S83" s="10">
        <v>24.743461</v>
      </c>
      <c r="T83" s="10">
        <v>30.947261000000001</v>
      </c>
      <c r="U83" s="10">
        <v>6.2037800000000001</v>
      </c>
      <c r="V83" s="10">
        <v>17.110481</v>
      </c>
      <c r="W83" s="10">
        <v>328.21</v>
      </c>
      <c r="X83" s="10">
        <v>13.53716807</v>
      </c>
      <c r="Y83" s="10">
        <v>44.587060000000001</v>
      </c>
      <c r="Z83" s="10">
        <f t="shared" si="2"/>
        <v>679.96</v>
      </c>
      <c r="AA83" s="10">
        <v>453.75850145622331</v>
      </c>
      <c r="AB83" s="12">
        <f t="shared" si="3"/>
        <v>1.4985063592590335</v>
      </c>
      <c r="AC83" s="6" t="s">
        <v>35</v>
      </c>
    </row>
    <row r="84" spans="1:29" x14ac:dyDescent="0.25">
      <c r="A84" s="6">
        <v>2014</v>
      </c>
      <c r="B84" s="6" t="s">
        <v>47</v>
      </c>
      <c r="C84" s="6">
        <v>5133511</v>
      </c>
      <c r="D84" s="8" t="s">
        <v>183</v>
      </c>
      <c r="F84" s="8" t="s">
        <v>184</v>
      </c>
      <c r="G84" s="6">
        <v>213112</v>
      </c>
      <c r="H84" s="8" t="s">
        <v>185</v>
      </c>
      <c r="I84" s="9">
        <v>36.689028</v>
      </c>
      <c r="J84" s="9">
        <v>-107.40172200000001</v>
      </c>
      <c r="K84" s="6" t="s">
        <v>46</v>
      </c>
      <c r="L84" s="10"/>
      <c r="M84" s="10">
        <v>283.3</v>
      </c>
      <c r="N84" s="10"/>
      <c r="O84" s="10">
        <v>0.13439999999999999</v>
      </c>
      <c r="P84" s="10">
        <v>193.2</v>
      </c>
      <c r="Q84" s="10">
        <v>3.52</v>
      </c>
      <c r="R84" s="10">
        <v>6.4</v>
      </c>
      <c r="S84" s="10">
        <v>3.52</v>
      </c>
      <c r="T84" s="10">
        <v>6.4</v>
      </c>
      <c r="U84" s="10">
        <v>2.88</v>
      </c>
      <c r="V84" s="10">
        <v>1.6768000000000001</v>
      </c>
      <c r="W84" s="10">
        <v>1.3</v>
      </c>
      <c r="X84" s="10">
        <v>0.5504</v>
      </c>
      <c r="Y84" s="10">
        <v>110.5</v>
      </c>
      <c r="Z84" s="10">
        <f t="shared" si="2"/>
        <v>194.5</v>
      </c>
      <c r="AA84" s="10">
        <v>131.09942000479316</v>
      </c>
      <c r="AB84" s="12">
        <f t="shared" si="3"/>
        <v>1.4836068686870532</v>
      </c>
      <c r="AC84" s="6" t="s">
        <v>35</v>
      </c>
    </row>
    <row r="85" spans="1:29" x14ac:dyDescent="0.25">
      <c r="A85" s="6">
        <v>2014</v>
      </c>
      <c r="B85" s="6" t="s">
        <v>47</v>
      </c>
      <c r="C85" s="6">
        <v>3861711</v>
      </c>
      <c r="D85" s="8" t="s">
        <v>186</v>
      </c>
      <c r="F85" s="8" t="s">
        <v>187</v>
      </c>
      <c r="G85" s="6">
        <v>486210</v>
      </c>
      <c r="H85" s="8" t="s">
        <v>72</v>
      </c>
      <c r="I85" s="9">
        <v>37.201453999999998</v>
      </c>
      <c r="J85" s="9">
        <v>-101.164073</v>
      </c>
      <c r="K85" s="6" t="s">
        <v>86</v>
      </c>
      <c r="L85" s="10"/>
      <c r="M85" s="10">
        <v>743.59842519999995</v>
      </c>
      <c r="N85" s="10"/>
      <c r="O85" s="10">
        <v>0.17127381520000001</v>
      </c>
      <c r="P85" s="10">
        <v>716.11870614999998</v>
      </c>
      <c r="Q85" s="10">
        <v>5.3739994600000003</v>
      </c>
      <c r="R85" s="10">
        <v>8.1558976800000007</v>
      </c>
      <c r="S85" s="10">
        <v>5.3739994600000003</v>
      </c>
      <c r="T85" s="10">
        <v>8.1558976800000007</v>
      </c>
      <c r="U85" s="10">
        <v>2.78189442</v>
      </c>
      <c r="V85" s="10">
        <v>2.1368458380000002</v>
      </c>
      <c r="W85" s="10">
        <v>0.16642657499999999</v>
      </c>
      <c r="X85" s="10">
        <v>0.70140714800000004</v>
      </c>
      <c r="Y85" s="10">
        <v>29.633576529999999</v>
      </c>
      <c r="Z85" s="10">
        <f t="shared" si="2"/>
        <v>716.28513272499993</v>
      </c>
      <c r="AA85" s="10">
        <v>483.01469811083012</v>
      </c>
      <c r="AB85" s="12">
        <f t="shared" si="3"/>
        <v>1.4829468658542659</v>
      </c>
      <c r="AC85" s="6" t="s">
        <v>35</v>
      </c>
    </row>
    <row r="86" spans="1:29" x14ac:dyDescent="0.25">
      <c r="A86" s="6">
        <v>2014</v>
      </c>
      <c r="B86" s="6" t="s">
        <v>47</v>
      </c>
      <c r="C86" s="6">
        <v>7273811</v>
      </c>
      <c r="D86" s="8" t="s">
        <v>188</v>
      </c>
      <c r="F86" s="8" t="s">
        <v>189</v>
      </c>
      <c r="G86" s="6">
        <v>48621</v>
      </c>
      <c r="H86" s="8" t="s">
        <v>72</v>
      </c>
      <c r="I86" s="9">
        <v>33.919069</v>
      </c>
      <c r="J86" s="9">
        <v>-105.326897</v>
      </c>
      <c r="K86" s="6" t="s">
        <v>46</v>
      </c>
      <c r="L86" s="10"/>
      <c r="M86" s="10">
        <v>343.8</v>
      </c>
      <c r="N86" s="10"/>
      <c r="O86" s="10">
        <v>7.9799999999999992E-3</v>
      </c>
      <c r="P86" s="10">
        <v>320.22000000000003</v>
      </c>
      <c r="Q86" s="10">
        <v>0.20899999999999999</v>
      </c>
      <c r="R86" s="10">
        <v>0.38</v>
      </c>
      <c r="S86" s="10">
        <v>0.20899999999999999</v>
      </c>
      <c r="T86" s="10">
        <v>0.38</v>
      </c>
      <c r="U86" s="10">
        <v>0.17100000000000001</v>
      </c>
      <c r="V86" s="10">
        <v>9.9559999999999996E-2</v>
      </c>
      <c r="W86" s="10">
        <v>0.02</v>
      </c>
      <c r="X86" s="10">
        <v>3.2680000000000001E-2</v>
      </c>
      <c r="Y86" s="10">
        <v>13.02</v>
      </c>
      <c r="Z86" s="10">
        <f t="shared" si="2"/>
        <v>320.24</v>
      </c>
      <c r="AA86" s="10">
        <v>217.30885582958433</v>
      </c>
      <c r="AB86" s="12">
        <f t="shared" si="3"/>
        <v>1.4736629060857753</v>
      </c>
      <c r="AC86" s="6" t="s">
        <v>35</v>
      </c>
    </row>
    <row r="87" spans="1:29" x14ac:dyDescent="0.25">
      <c r="A87" s="6">
        <v>2014</v>
      </c>
      <c r="B87" s="6" t="s">
        <v>47</v>
      </c>
      <c r="C87" s="6">
        <v>2836711</v>
      </c>
      <c r="D87" s="8" t="s">
        <v>190</v>
      </c>
      <c r="F87" s="8" t="s">
        <v>191</v>
      </c>
      <c r="G87" s="6">
        <v>486210</v>
      </c>
      <c r="H87" s="8" t="s">
        <v>72</v>
      </c>
      <c r="I87" s="9">
        <v>37.074499000000003</v>
      </c>
      <c r="J87" s="9">
        <v>-100.472071</v>
      </c>
      <c r="K87" s="6" t="s">
        <v>86</v>
      </c>
      <c r="L87" s="10"/>
      <c r="M87" s="10">
        <v>57.568530000000003</v>
      </c>
      <c r="N87" s="10"/>
      <c r="O87" s="10">
        <v>4.2342957000000001E-2</v>
      </c>
      <c r="P87" s="10">
        <v>792.51535000000001</v>
      </c>
      <c r="Q87" s="10">
        <v>6.1092552000000001E-2</v>
      </c>
      <c r="R87" s="10">
        <v>2.0163321000000001</v>
      </c>
      <c r="S87" s="10">
        <v>6.1092552000000001E-2</v>
      </c>
      <c r="T87" s="10">
        <v>2.0163321000000001</v>
      </c>
      <c r="U87" s="10">
        <v>1.9552396999999999</v>
      </c>
      <c r="V87" s="10">
        <v>0.52827897999999995</v>
      </c>
      <c r="W87" s="10">
        <v>0.11701716</v>
      </c>
      <c r="X87" s="10">
        <v>0.17340457000000001</v>
      </c>
      <c r="Y87" s="10">
        <v>22.651056000000001</v>
      </c>
      <c r="Z87" s="10">
        <f t="shared" si="2"/>
        <v>792.63236716000006</v>
      </c>
      <c r="AA87" s="10">
        <v>538.16421072045569</v>
      </c>
      <c r="AB87" s="12">
        <f t="shared" si="3"/>
        <v>1.4728448145945652</v>
      </c>
      <c r="AC87" s="6" t="s">
        <v>35</v>
      </c>
    </row>
    <row r="88" spans="1:29" x14ac:dyDescent="0.25">
      <c r="A88" s="6">
        <v>2014</v>
      </c>
      <c r="B88" s="6" t="s">
        <v>47</v>
      </c>
      <c r="C88" s="6">
        <v>3961711</v>
      </c>
      <c r="D88" s="8" t="s">
        <v>164</v>
      </c>
      <c r="F88" s="8" t="s">
        <v>192</v>
      </c>
      <c r="G88" s="6">
        <v>211111</v>
      </c>
      <c r="H88" s="8" t="s">
        <v>53</v>
      </c>
      <c r="I88" s="9">
        <v>35.963332999999999</v>
      </c>
      <c r="J88" s="9">
        <v>-101.815</v>
      </c>
      <c r="K88" s="6" t="s">
        <v>38</v>
      </c>
      <c r="L88" s="10"/>
      <c r="M88" s="10">
        <v>294.72680000000003</v>
      </c>
      <c r="N88" s="10"/>
      <c r="O88" s="10">
        <v>0.20708099999999999</v>
      </c>
      <c r="P88" s="10">
        <v>520.005</v>
      </c>
      <c r="Q88" s="10">
        <v>5.2811013999999998</v>
      </c>
      <c r="R88" s="10">
        <v>9.8770000000000007</v>
      </c>
      <c r="S88" s="10">
        <v>5.2811013999999998</v>
      </c>
      <c r="T88" s="10">
        <v>9.8770000000000007</v>
      </c>
      <c r="U88" s="10">
        <v>4.5958985700000001</v>
      </c>
      <c r="V88" s="10">
        <v>2.5961462000000002</v>
      </c>
      <c r="W88" s="10">
        <v>67.965000000000003</v>
      </c>
      <c r="X88" s="10">
        <v>0.84804619999999997</v>
      </c>
      <c r="Y88" s="10">
        <v>51.8367</v>
      </c>
      <c r="Z88" s="10">
        <f t="shared" si="2"/>
        <v>587.97</v>
      </c>
      <c r="AA88" s="10">
        <v>401.37179110607025</v>
      </c>
      <c r="AB88" s="12">
        <f t="shared" si="3"/>
        <v>1.4649011540639576</v>
      </c>
      <c r="AC88" s="6" t="s">
        <v>35</v>
      </c>
    </row>
    <row r="89" spans="1:29" x14ac:dyDescent="0.25">
      <c r="A89" s="6">
        <v>2014</v>
      </c>
      <c r="B89" s="6" t="s">
        <v>47</v>
      </c>
      <c r="C89" s="6">
        <v>4188611</v>
      </c>
      <c r="D89" s="8" t="s">
        <v>80</v>
      </c>
      <c r="F89" s="8" t="s">
        <v>193</v>
      </c>
      <c r="G89" s="6">
        <v>211111</v>
      </c>
      <c r="H89" s="8" t="s">
        <v>53</v>
      </c>
      <c r="I89" s="9">
        <v>32.375737999999998</v>
      </c>
      <c r="J89" s="9">
        <v>-102.81784</v>
      </c>
      <c r="K89" s="6" t="s">
        <v>38</v>
      </c>
      <c r="L89" s="10"/>
      <c r="M89" s="10">
        <v>446.96100000000001</v>
      </c>
      <c r="N89" s="10"/>
      <c r="O89" s="10">
        <v>0.16451399999999999</v>
      </c>
      <c r="P89" s="10">
        <v>715.13699999999994</v>
      </c>
      <c r="Q89" s="10">
        <v>4.3087</v>
      </c>
      <c r="R89" s="10">
        <v>7.8339999999999996</v>
      </c>
      <c r="S89" s="10">
        <v>4.3087</v>
      </c>
      <c r="T89" s="10">
        <v>7.8339999999999996</v>
      </c>
      <c r="U89" s="10">
        <v>3.5253000000000001</v>
      </c>
      <c r="V89" s="10">
        <v>2.052508</v>
      </c>
      <c r="W89" s="10">
        <v>9.6000000000000002E-2</v>
      </c>
      <c r="X89" s="10">
        <v>0.67372399999999999</v>
      </c>
      <c r="Y89" s="10">
        <v>59.277000000000001</v>
      </c>
      <c r="Z89" s="10">
        <f t="shared" si="2"/>
        <v>715.23299999999995</v>
      </c>
      <c r="AA89" s="10">
        <v>489.48761594987775</v>
      </c>
      <c r="AB89" s="12">
        <f t="shared" si="3"/>
        <v>1.4611871203565607</v>
      </c>
      <c r="AC89" s="6" t="s">
        <v>35</v>
      </c>
    </row>
    <row r="90" spans="1:29" x14ac:dyDescent="0.25">
      <c r="A90" s="6">
        <v>2014</v>
      </c>
      <c r="B90" s="6" t="s">
        <v>47</v>
      </c>
      <c r="C90" s="6">
        <v>5134011</v>
      </c>
      <c r="D90" s="8" t="s">
        <v>183</v>
      </c>
      <c r="F90" s="8" t="s">
        <v>194</v>
      </c>
      <c r="G90" s="6">
        <v>213112</v>
      </c>
      <c r="H90" s="8" t="s">
        <v>185</v>
      </c>
      <c r="I90" s="9">
        <v>36.817222000000001</v>
      </c>
      <c r="J90" s="9">
        <v>-107.491944</v>
      </c>
      <c r="K90" s="6" t="s">
        <v>46</v>
      </c>
      <c r="L90" s="10"/>
      <c r="M90" s="10">
        <v>123.6</v>
      </c>
      <c r="N90" s="10"/>
      <c r="O90" s="10">
        <v>6.0900000000000003E-2</v>
      </c>
      <c r="P90" s="10">
        <v>207.6</v>
      </c>
      <c r="Q90" s="10">
        <v>1.595</v>
      </c>
      <c r="R90" s="10">
        <v>2.9</v>
      </c>
      <c r="S90" s="10">
        <v>1.595</v>
      </c>
      <c r="T90" s="10">
        <v>2.9</v>
      </c>
      <c r="U90" s="10">
        <v>1.3049999999999999</v>
      </c>
      <c r="V90" s="10">
        <v>0.75980000000000003</v>
      </c>
      <c r="W90" s="10">
        <v>1.5</v>
      </c>
      <c r="X90" s="10">
        <v>0.24940000000000001</v>
      </c>
      <c r="Y90" s="10">
        <v>59.4</v>
      </c>
      <c r="Z90" s="10">
        <f t="shared" si="2"/>
        <v>209.1</v>
      </c>
      <c r="AA90" s="10">
        <v>147.0627633365917</v>
      </c>
      <c r="AB90" s="12">
        <f t="shared" si="3"/>
        <v>1.4218419078758897</v>
      </c>
      <c r="AC90" s="6" t="s">
        <v>35</v>
      </c>
    </row>
    <row r="91" spans="1:29" x14ac:dyDescent="0.25">
      <c r="A91" s="6">
        <v>2014</v>
      </c>
      <c r="B91" s="6" t="s">
        <v>47</v>
      </c>
      <c r="C91" s="6">
        <v>5652011</v>
      </c>
      <c r="D91" s="8" t="s">
        <v>62</v>
      </c>
      <c r="F91" s="8" t="s">
        <v>195</v>
      </c>
      <c r="G91" s="6">
        <v>211111</v>
      </c>
      <c r="H91" s="8" t="s">
        <v>53</v>
      </c>
      <c r="I91" s="9">
        <v>32.494444000000001</v>
      </c>
      <c r="J91" s="9">
        <v>-101.35222</v>
      </c>
      <c r="K91" s="6" t="s">
        <v>38</v>
      </c>
      <c r="L91" s="10"/>
      <c r="M91" s="10">
        <v>386.60599999999999</v>
      </c>
      <c r="N91" s="10"/>
      <c r="O91" s="10">
        <v>0.20655809999999999</v>
      </c>
      <c r="P91" s="10">
        <v>669.16759999999999</v>
      </c>
      <c r="Q91" s="10">
        <v>5.1877940999999996</v>
      </c>
      <c r="R91" s="10">
        <v>9.8361000000000001</v>
      </c>
      <c r="S91" s="10">
        <v>5.1877940999999996</v>
      </c>
      <c r="T91" s="10">
        <v>9.8361000000000001</v>
      </c>
      <c r="U91" s="10">
        <v>4.6483059000000004</v>
      </c>
      <c r="V91" s="10">
        <v>2.5770582000000002</v>
      </c>
      <c r="W91" s="10">
        <v>110.3068</v>
      </c>
      <c r="X91" s="10">
        <v>0.84590460000000001</v>
      </c>
      <c r="Y91" s="10">
        <v>61.288400000000003</v>
      </c>
      <c r="Z91" s="10">
        <f t="shared" si="2"/>
        <v>779.47439999999995</v>
      </c>
      <c r="AA91" s="10">
        <v>578.10583198617337</v>
      </c>
      <c r="AB91" s="12">
        <f t="shared" si="3"/>
        <v>1.3483247476019975</v>
      </c>
      <c r="AC91" s="6" t="s">
        <v>35</v>
      </c>
    </row>
    <row r="92" spans="1:29" x14ac:dyDescent="0.25">
      <c r="A92" s="6">
        <v>2018</v>
      </c>
      <c r="B92" s="6" t="s">
        <v>30</v>
      </c>
      <c r="C92" s="6">
        <v>7910111</v>
      </c>
      <c r="D92" s="7" t="s">
        <v>196</v>
      </c>
      <c r="E92" s="6"/>
      <c r="F92" s="8" t="s">
        <v>197</v>
      </c>
      <c r="G92" s="6">
        <v>221112</v>
      </c>
      <c r="H92" s="8" t="s">
        <v>33</v>
      </c>
      <c r="I92" s="9">
        <v>35.695700000000002</v>
      </c>
      <c r="J92" s="9">
        <v>-101.36</v>
      </c>
      <c r="K92" s="6" t="s">
        <v>38</v>
      </c>
      <c r="P92" s="10">
        <v>500.59</v>
      </c>
      <c r="W92" s="10">
        <v>82.343999999999994</v>
      </c>
      <c r="Z92" s="11">
        <f t="shared" si="2"/>
        <v>582.93399999999997</v>
      </c>
      <c r="AA92" s="11">
        <v>442.57398420144568</v>
      </c>
      <c r="AB92" s="12">
        <f t="shared" si="3"/>
        <v>1.3171447505027021</v>
      </c>
      <c r="AC92" s="6" t="s">
        <v>35</v>
      </c>
    </row>
    <row r="93" spans="1:29" x14ac:dyDescent="0.25">
      <c r="A93" s="6">
        <v>2014</v>
      </c>
      <c r="B93" s="6" t="s">
        <v>47</v>
      </c>
      <c r="C93" s="6">
        <v>6152911</v>
      </c>
      <c r="D93" s="8" t="s">
        <v>198</v>
      </c>
      <c r="F93" s="8" t="s">
        <v>199</v>
      </c>
      <c r="G93" s="6">
        <v>211112</v>
      </c>
      <c r="H93" s="8" t="s">
        <v>68</v>
      </c>
      <c r="I93" s="9">
        <v>33.464722000000002</v>
      </c>
      <c r="J93" s="9">
        <v>-102.55499399999999</v>
      </c>
      <c r="K93" s="6" t="s">
        <v>38</v>
      </c>
      <c r="L93" s="10"/>
      <c r="M93" s="10">
        <v>103.26</v>
      </c>
      <c r="N93" s="10"/>
      <c r="O93" s="10">
        <v>0.25670789999999999</v>
      </c>
      <c r="P93" s="10">
        <v>266.99</v>
      </c>
      <c r="Q93" s="10">
        <v>27.481708699999999</v>
      </c>
      <c r="R93" s="10">
        <v>31.94</v>
      </c>
      <c r="S93" s="10">
        <v>27.481708699999999</v>
      </c>
      <c r="T93" s="10">
        <v>31.94</v>
      </c>
      <c r="U93" s="10">
        <v>4.4582913</v>
      </c>
      <c r="V93" s="10">
        <v>21.835384999999999</v>
      </c>
      <c r="W93" s="10">
        <v>284.95</v>
      </c>
      <c r="X93" s="10">
        <v>3.3666049999999998</v>
      </c>
      <c r="Y93" s="10">
        <v>107.042</v>
      </c>
      <c r="Z93" s="10">
        <f t="shared" si="2"/>
        <v>551.94000000000005</v>
      </c>
      <c r="AA93" s="10">
        <v>423.04718782745351</v>
      </c>
      <c r="AB93" s="12">
        <f t="shared" si="3"/>
        <v>1.3046771515831881</v>
      </c>
      <c r="AC93" s="6" t="s">
        <v>35</v>
      </c>
    </row>
    <row r="94" spans="1:29" x14ac:dyDescent="0.25">
      <c r="A94" s="6">
        <v>2014</v>
      </c>
      <c r="B94" s="6" t="s">
        <v>47</v>
      </c>
      <c r="C94" s="6">
        <v>3508311</v>
      </c>
      <c r="D94" s="8" t="s">
        <v>87</v>
      </c>
      <c r="F94" s="8" t="s">
        <v>200</v>
      </c>
      <c r="G94" s="6">
        <v>486210</v>
      </c>
      <c r="H94" s="8" t="s">
        <v>72</v>
      </c>
      <c r="I94" s="9">
        <v>37.705668000000003</v>
      </c>
      <c r="J94" s="9">
        <v>-101.20156</v>
      </c>
      <c r="K94" s="6" t="s">
        <v>86</v>
      </c>
      <c r="L94" s="10"/>
      <c r="M94" s="10">
        <v>78.231399999999994</v>
      </c>
      <c r="N94" s="10"/>
      <c r="O94" s="10">
        <v>0.2051491</v>
      </c>
      <c r="P94" s="10">
        <v>641.23099999999999</v>
      </c>
      <c r="Q94" s="10">
        <v>7.7690400000000004</v>
      </c>
      <c r="R94" s="10">
        <v>9.7849599999999999</v>
      </c>
      <c r="S94" s="10">
        <v>7.7690400000000004</v>
      </c>
      <c r="T94" s="10">
        <v>9.7849599999999999</v>
      </c>
      <c r="U94" s="10">
        <v>2.0159189999999998</v>
      </c>
      <c r="V94" s="10">
        <v>2.5720133999999999</v>
      </c>
      <c r="W94" s="10">
        <v>0.1205668</v>
      </c>
      <c r="X94" s="10">
        <v>0.84013400000000005</v>
      </c>
      <c r="Y94" s="10">
        <v>47.703373999999997</v>
      </c>
      <c r="Z94" s="10">
        <f t="shared" si="2"/>
        <v>641.3515668</v>
      </c>
      <c r="AA94" s="10">
        <v>499.98782385822113</v>
      </c>
      <c r="AB94" s="12">
        <f t="shared" si="3"/>
        <v>1.2827343711111345</v>
      </c>
      <c r="AC94" s="6" t="s">
        <v>35</v>
      </c>
    </row>
    <row r="95" spans="1:29" x14ac:dyDescent="0.25">
      <c r="A95" s="6">
        <v>2014</v>
      </c>
      <c r="B95" s="6" t="s">
        <v>47</v>
      </c>
      <c r="C95" s="6">
        <v>8402511</v>
      </c>
      <c r="D95" s="8" t="s">
        <v>201</v>
      </c>
      <c r="F95" s="8" t="s">
        <v>202</v>
      </c>
      <c r="G95" s="6">
        <v>211111</v>
      </c>
      <c r="H95" s="8" t="s">
        <v>53</v>
      </c>
      <c r="I95" s="9">
        <v>36.995550000000001</v>
      </c>
      <c r="J95" s="9">
        <v>-101.08911999999999</v>
      </c>
      <c r="K95" s="6" t="s">
        <v>109</v>
      </c>
      <c r="L95" s="10"/>
      <c r="M95" s="10">
        <v>119.95</v>
      </c>
      <c r="N95" s="10"/>
      <c r="O95" s="10">
        <v>0.11493299999999999</v>
      </c>
      <c r="P95" s="10">
        <v>602.10500000000002</v>
      </c>
      <c r="Q95" s="10">
        <v>3.00386</v>
      </c>
      <c r="R95" s="10">
        <v>5.4729999999999999</v>
      </c>
      <c r="S95" s="10">
        <v>3.00386</v>
      </c>
      <c r="T95" s="10">
        <v>5.4729999999999999</v>
      </c>
      <c r="U95" s="10">
        <v>2.4691399999999999</v>
      </c>
      <c r="V95" s="10">
        <v>1.433926</v>
      </c>
      <c r="W95" s="10">
        <v>7.6999999999999999E-2</v>
      </c>
      <c r="X95" s="10">
        <v>0.47067799999999999</v>
      </c>
      <c r="Y95" s="10">
        <v>45.024000000000001</v>
      </c>
      <c r="Z95" s="10">
        <f t="shared" si="2"/>
        <v>602.18200000000002</v>
      </c>
      <c r="AA95" s="10">
        <v>482.93606178384852</v>
      </c>
      <c r="AB95" s="12">
        <f t="shared" si="3"/>
        <v>1.2469186868665099</v>
      </c>
      <c r="AC95" s="6" t="s">
        <v>35</v>
      </c>
    </row>
    <row r="96" spans="1:29" x14ac:dyDescent="0.25">
      <c r="A96" s="6">
        <v>2014</v>
      </c>
      <c r="B96" s="6" t="s">
        <v>47</v>
      </c>
      <c r="C96" s="6">
        <v>6476111</v>
      </c>
      <c r="D96" s="8" t="s">
        <v>203</v>
      </c>
      <c r="F96" s="8" t="s">
        <v>204</v>
      </c>
      <c r="G96" s="6">
        <v>324110</v>
      </c>
      <c r="H96" s="8" t="s">
        <v>119</v>
      </c>
      <c r="I96" s="9">
        <v>31.770997000000001</v>
      </c>
      <c r="J96" s="9">
        <v>-106.397453</v>
      </c>
      <c r="K96" s="6" t="s">
        <v>38</v>
      </c>
      <c r="L96" s="10">
        <v>1.8</v>
      </c>
      <c r="M96" s="10">
        <v>175.8023</v>
      </c>
      <c r="N96" s="10"/>
      <c r="O96" s="10">
        <v>1.310837759</v>
      </c>
      <c r="P96" s="10">
        <v>439.76209999999998</v>
      </c>
      <c r="Q96" s="10">
        <v>122.893822</v>
      </c>
      <c r="R96" s="10">
        <v>157.07149999999999</v>
      </c>
      <c r="S96" s="10">
        <v>121.133822</v>
      </c>
      <c r="T96" s="10">
        <v>155.3115</v>
      </c>
      <c r="U96" s="10">
        <v>34.177697389999999</v>
      </c>
      <c r="V96" s="10">
        <v>100.35969428999999</v>
      </c>
      <c r="W96" s="10">
        <v>100.0645</v>
      </c>
      <c r="X96" s="10">
        <v>22.21236189</v>
      </c>
      <c r="Y96" s="10">
        <v>646.52470000000005</v>
      </c>
      <c r="Z96" s="10">
        <f t="shared" si="2"/>
        <v>539.82659999999998</v>
      </c>
      <c r="AA96" s="10">
        <v>437.36681143603556</v>
      </c>
      <c r="AB96" s="12">
        <f t="shared" si="3"/>
        <v>1.2342651199974488</v>
      </c>
      <c r="AC96" s="6" t="s">
        <v>35</v>
      </c>
    </row>
    <row r="97" spans="1:29" x14ac:dyDescent="0.25">
      <c r="A97" s="6">
        <v>2014</v>
      </c>
      <c r="B97" s="6" t="s">
        <v>47</v>
      </c>
      <c r="C97" s="6">
        <v>7993111</v>
      </c>
      <c r="D97" s="8" t="s">
        <v>51</v>
      </c>
      <c r="F97" s="8" t="s">
        <v>205</v>
      </c>
      <c r="G97" s="6">
        <v>213112</v>
      </c>
      <c r="H97" s="8" t="s">
        <v>185</v>
      </c>
      <c r="I97" s="9">
        <v>36.735944000000003</v>
      </c>
      <c r="J97" s="9">
        <v>-107.941694</v>
      </c>
      <c r="K97" s="6" t="s">
        <v>46</v>
      </c>
      <c r="L97" s="10"/>
      <c r="M97" s="10">
        <v>236.1</v>
      </c>
      <c r="N97" s="10">
        <v>16.093630000000001</v>
      </c>
      <c r="O97" s="10">
        <v>0.7329</v>
      </c>
      <c r="P97" s="10">
        <v>202.4</v>
      </c>
      <c r="Q97" s="10">
        <v>17.284130399999999</v>
      </c>
      <c r="R97" s="10">
        <v>35.1</v>
      </c>
      <c r="S97" s="10">
        <v>17.284130399999999</v>
      </c>
      <c r="T97" s="10">
        <v>35.1</v>
      </c>
      <c r="U97" s="10">
        <v>17.815869599999999</v>
      </c>
      <c r="V97" s="10">
        <v>9.3008600000000001</v>
      </c>
      <c r="W97" s="10">
        <v>7.8</v>
      </c>
      <c r="X97" s="10">
        <v>3.0013999999999998</v>
      </c>
      <c r="Y97" s="10">
        <v>42.1</v>
      </c>
      <c r="Z97" s="10">
        <f t="shared" si="2"/>
        <v>210.20000000000002</v>
      </c>
      <c r="AA97" s="10">
        <v>170.71277884924265</v>
      </c>
      <c r="AB97" s="12">
        <f t="shared" si="3"/>
        <v>1.2313079396688207</v>
      </c>
      <c r="AC97" s="6" t="s">
        <v>35</v>
      </c>
    </row>
    <row r="98" spans="1:29" x14ac:dyDescent="0.25">
      <c r="A98" s="6">
        <v>2014</v>
      </c>
      <c r="B98" s="6" t="s">
        <v>47</v>
      </c>
      <c r="C98" s="6">
        <v>7904311</v>
      </c>
      <c r="D98" s="8" t="s">
        <v>48</v>
      </c>
      <c r="F98" s="8" t="s">
        <v>206</v>
      </c>
      <c r="G98" s="6">
        <v>611310</v>
      </c>
      <c r="H98" s="8" t="s">
        <v>207</v>
      </c>
      <c r="I98" s="9">
        <v>35.083933000000002</v>
      </c>
      <c r="J98" s="9">
        <v>-106.62539599999999</v>
      </c>
      <c r="K98" s="6" t="s">
        <v>46</v>
      </c>
      <c r="L98" s="10"/>
      <c r="M98" s="10">
        <v>99.185573000000005</v>
      </c>
      <c r="N98" s="10"/>
      <c r="O98" s="10">
        <v>3.482206593E-2</v>
      </c>
      <c r="P98" s="10">
        <v>77.372186499999998</v>
      </c>
      <c r="Q98" s="10">
        <v>0.78768775170000005</v>
      </c>
      <c r="R98" s="10">
        <v>1.8578282850000001</v>
      </c>
      <c r="S98" s="10">
        <v>0.75248798910000003</v>
      </c>
      <c r="T98" s="10">
        <v>1.8226284423000001</v>
      </c>
      <c r="U98" s="10">
        <v>1.0701405157799999</v>
      </c>
      <c r="V98" s="10">
        <v>0.45021072258</v>
      </c>
      <c r="W98" s="10">
        <v>12.6324361706</v>
      </c>
      <c r="X98" s="10">
        <v>0.14304923978600001</v>
      </c>
      <c r="Y98" s="10">
        <v>25.764926076649999</v>
      </c>
      <c r="Z98" s="10">
        <f t="shared" si="2"/>
        <v>90.0046226706</v>
      </c>
      <c r="AA98" s="10">
        <v>73.217874443897117</v>
      </c>
      <c r="AB98" s="12">
        <f t="shared" si="3"/>
        <v>1.2292711766655513</v>
      </c>
      <c r="AC98" s="6" t="s">
        <v>35</v>
      </c>
    </row>
    <row r="99" spans="1:29" x14ac:dyDescent="0.25">
      <c r="A99" s="6">
        <v>2014</v>
      </c>
      <c r="B99" s="6" t="s">
        <v>47</v>
      </c>
      <c r="C99" s="6">
        <v>2937811</v>
      </c>
      <c r="D99" s="8" t="s">
        <v>87</v>
      </c>
      <c r="F99" s="8" t="s">
        <v>208</v>
      </c>
      <c r="G99" s="6">
        <v>211112</v>
      </c>
      <c r="H99" s="8" t="s">
        <v>68</v>
      </c>
      <c r="I99" s="9">
        <v>37.459153000000001</v>
      </c>
      <c r="J99" s="9">
        <v>-101.169076</v>
      </c>
      <c r="K99" s="6" t="s">
        <v>86</v>
      </c>
      <c r="L99" s="10"/>
      <c r="M99" s="10">
        <v>622.06222100000002</v>
      </c>
      <c r="N99" s="10"/>
      <c r="O99" s="10">
        <v>0.174488483</v>
      </c>
      <c r="P99" s="10">
        <v>591.37511400000005</v>
      </c>
      <c r="Q99" s="10">
        <v>1.04868765</v>
      </c>
      <c r="R99" s="10">
        <v>8.3089738999999998</v>
      </c>
      <c r="S99" s="10">
        <v>1.04868765</v>
      </c>
      <c r="T99" s="10">
        <v>8.3089738999999998</v>
      </c>
      <c r="U99" s="10">
        <v>7.2602854399999996</v>
      </c>
      <c r="V99" s="10">
        <v>2.1769516200000001</v>
      </c>
      <c r="W99" s="10">
        <v>2.1895327149999999</v>
      </c>
      <c r="X99" s="10">
        <v>0.71457182799999996</v>
      </c>
      <c r="Y99" s="10">
        <v>145.00078794000001</v>
      </c>
      <c r="Z99" s="10">
        <f t="shared" si="2"/>
        <v>593.56464671500009</v>
      </c>
      <c r="AA99" s="10">
        <v>492.12306939239573</v>
      </c>
      <c r="AB99" s="12">
        <f t="shared" si="3"/>
        <v>1.206130506029417</v>
      </c>
      <c r="AC99" s="6" t="s">
        <v>35</v>
      </c>
    </row>
    <row r="100" spans="1:29" x14ac:dyDescent="0.25">
      <c r="A100" s="6">
        <v>2014</v>
      </c>
      <c r="B100" s="6" t="s">
        <v>47</v>
      </c>
      <c r="C100" s="6">
        <v>7992811</v>
      </c>
      <c r="D100" s="8" t="s">
        <v>51</v>
      </c>
      <c r="F100" s="8" t="s">
        <v>209</v>
      </c>
      <c r="G100" s="6">
        <v>211112</v>
      </c>
      <c r="H100" s="8" t="s">
        <v>68</v>
      </c>
      <c r="I100" s="9">
        <v>36.7318</v>
      </c>
      <c r="J100" s="9">
        <v>-107.9611</v>
      </c>
      <c r="K100" s="6" t="s">
        <v>46</v>
      </c>
      <c r="L100" s="10"/>
      <c r="M100" s="10">
        <v>125.9</v>
      </c>
      <c r="N100" s="10"/>
      <c r="O100" s="10">
        <v>0.18479999999999999</v>
      </c>
      <c r="P100" s="10">
        <v>164.6</v>
      </c>
      <c r="Q100" s="10">
        <v>13.739026000000001</v>
      </c>
      <c r="R100" s="10">
        <v>24.9</v>
      </c>
      <c r="S100" s="10">
        <v>13.739026000000001</v>
      </c>
      <c r="T100" s="10">
        <v>24.9</v>
      </c>
      <c r="U100" s="10">
        <v>11.160997999999999</v>
      </c>
      <c r="V100" s="10">
        <v>14.948930000000001</v>
      </c>
      <c r="W100" s="10">
        <v>42.6</v>
      </c>
      <c r="X100" s="10">
        <v>0.75680000000000003</v>
      </c>
      <c r="Y100" s="10">
        <v>155.19999999999999</v>
      </c>
      <c r="Z100" s="10">
        <f t="shared" si="2"/>
        <v>207.2</v>
      </c>
      <c r="AA100" s="10">
        <v>171.84355023648322</v>
      </c>
      <c r="AB100" s="12">
        <f t="shared" si="3"/>
        <v>1.2057479010114773</v>
      </c>
      <c r="AC100" s="6" t="s">
        <v>35</v>
      </c>
    </row>
    <row r="101" spans="1:29" s="17" customFormat="1" x14ac:dyDescent="0.25">
      <c r="A101" s="16">
        <v>2014</v>
      </c>
      <c r="B101" s="16" t="s">
        <v>47</v>
      </c>
      <c r="C101" s="16">
        <v>14939111</v>
      </c>
      <c r="E101" s="17" t="s">
        <v>110</v>
      </c>
      <c r="F101" s="17" t="s">
        <v>210</v>
      </c>
      <c r="G101" s="16">
        <v>211111</v>
      </c>
      <c r="H101" s="17" t="s">
        <v>53</v>
      </c>
      <c r="I101" s="18">
        <v>37.053445000000004</v>
      </c>
      <c r="J101" s="18">
        <v>-107.78565399999999</v>
      </c>
      <c r="K101" s="16" t="s">
        <v>13</v>
      </c>
      <c r="L101" s="19"/>
      <c r="M101" s="19">
        <v>186.1</v>
      </c>
      <c r="N101" s="19"/>
      <c r="O101" s="19">
        <v>0.14005032000000001</v>
      </c>
      <c r="P101" s="19">
        <v>216.2</v>
      </c>
      <c r="Q101" s="19">
        <v>4.0474059999999996</v>
      </c>
      <c r="R101" s="19">
        <v>8.9</v>
      </c>
      <c r="S101" s="19">
        <v>3.7352089999999998</v>
      </c>
      <c r="T101" s="19">
        <v>8.5878040000000002</v>
      </c>
      <c r="U101" s="19">
        <v>4.0525944000000003</v>
      </c>
      <c r="V101" s="19">
        <v>3.2540821000000002</v>
      </c>
      <c r="W101" s="19"/>
      <c r="X101" s="19">
        <v>0.57353949999999998</v>
      </c>
      <c r="Y101" s="19">
        <v>100.6</v>
      </c>
      <c r="Z101" s="19">
        <f t="shared" si="2"/>
        <v>216.2</v>
      </c>
      <c r="AA101" s="19">
        <v>184.046296934004</v>
      </c>
      <c r="AB101" s="20">
        <f t="shared" si="3"/>
        <v>1.1747044281881194</v>
      </c>
      <c r="AC101" s="16" t="s">
        <v>35</v>
      </c>
    </row>
    <row r="102" spans="1:29" x14ac:dyDescent="0.25">
      <c r="A102" s="6">
        <v>2014</v>
      </c>
      <c r="B102" s="6" t="s">
        <v>47</v>
      </c>
      <c r="C102" s="6">
        <v>7611511</v>
      </c>
      <c r="D102" s="8" t="s">
        <v>151</v>
      </c>
      <c r="F102" s="8" t="s">
        <v>211</v>
      </c>
      <c r="G102" s="6">
        <v>48621</v>
      </c>
      <c r="H102" s="8" t="s">
        <v>72</v>
      </c>
      <c r="I102" s="9">
        <v>32.063611000000002</v>
      </c>
      <c r="J102" s="9">
        <v>-104.018333</v>
      </c>
      <c r="K102" s="6" t="s">
        <v>46</v>
      </c>
      <c r="L102" s="10"/>
      <c r="M102" s="10">
        <v>80.126999999999995</v>
      </c>
      <c r="N102" s="10"/>
      <c r="O102" s="10">
        <v>8.7024000000000004E-2</v>
      </c>
      <c r="P102" s="10">
        <v>531.83600000000001</v>
      </c>
      <c r="Q102" s="10">
        <v>2.2791999999999999</v>
      </c>
      <c r="R102" s="10">
        <v>4.1440000000000001</v>
      </c>
      <c r="S102" s="10">
        <v>2.2791999999999999</v>
      </c>
      <c r="T102" s="10">
        <v>4.1440000000000001</v>
      </c>
      <c r="U102" s="10">
        <v>1.8648</v>
      </c>
      <c r="V102" s="10">
        <v>1.085728</v>
      </c>
      <c r="W102" s="10">
        <v>1.7769999999999999</v>
      </c>
      <c r="X102" s="10">
        <v>0.35638399999999998</v>
      </c>
      <c r="Y102" s="10">
        <v>1.74</v>
      </c>
      <c r="Z102" s="10">
        <f t="shared" si="2"/>
        <v>533.61300000000006</v>
      </c>
      <c r="AA102" s="10">
        <v>456.1087171109192</v>
      </c>
      <c r="AB102" s="12">
        <f t="shared" si="3"/>
        <v>1.1699250200259446</v>
      </c>
      <c r="AC102" s="6" t="s">
        <v>35</v>
      </c>
    </row>
    <row r="103" spans="1:29" x14ac:dyDescent="0.25">
      <c r="A103" s="6">
        <v>2014</v>
      </c>
      <c r="B103" s="6" t="s">
        <v>47</v>
      </c>
      <c r="C103" s="6">
        <v>5135511</v>
      </c>
      <c r="D103" s="8" t="s">
        <v>183</v>
      </c>
      <c r="F103" s="8" t="s">
        <v>212</v>
      </c>
      <c r="G103" s="6">
        <v>213112</v>
      </c>
      <c r="H103" s="8" t="s">
        <v>185</v>
      </c>
      <c r="I103" s="9">
        <v>36.643332999999998</v>
      </c>
      <c r="J103" s="9">
        <v>-107.355278</v>
      </c>
      <c r="K103" s="6" t="s">
        <v>46</v>
      </c>
      <c r="L103" s="10"/>
      <c r="M103" s="10">
        <v>248.9</v>
      </c>
      <c r="N103" s="10"/>
      <c r="O103" s="10">
        <v>9.0300000000000005E-2</v>
      </c>
      <c r="P103" s="10">
        <v>141</v>
      </c>
      <c r="Q103" s="10">
        <v>2.3650000000000002</v>
      </c>
      <c r="R103" s="10">
        <v>4.3</v>
      </c>
      <c r="S103" s="10">
        <v>2.3650000000000002</v>
      </c>
      <c r="T103" s="10">
        <v>4.3</v>
      </c>
      <c r="U103" s="10">
        <v>1.9350000000000001</v>
      </c>
      <c r="V103" s="10">
        <v>1.1266</v>
      </c>
      <c r="W103" s="10"/>
      <c r="X103" s="10">
        <v>0.36980000000000002</v>
      </c>
      <c r="Y103" s="10">
        <v>130.5</v>
      </c>
      <c r="Z103" s="10">
        <f t="shared" si="2"/>
        <v>141</v>
      </c>
      <c r="AA103" s="10">
        <v>124.55785823238919</v>
      </c>
      <c r="AB103" s="12">
        <f t="shared" si="3"/>
        <v>1.1320040501734905</v>
      </c>
      <c r="AC103" s="6" t="s">
        <v>35</v>
      </c>
    </row>
    <row r="104" spans="1:29" x14ac:dyDescent="0.25">
      <c r="A104" s="6">
        <v>2014</v>
      </c>
      <c r="B104" s="6" t="s">
        <v>47</v>
      </c>
      <c r="C104" s="6">
        <v>7990611</v>
      </c>
      <c r="D104" s="8" t="s">
        <v>48</v>
      </c>
      <c r="F104" s="8" t="s">
        <v>213</v>
      </c>
      <c r="G104" s="6">
        <v>32742</v>
      </c>
      <c r="H104" s="8" t="s">
        <v>214</v>
      </c>
      <c r="I104" s="9">
        <v>35.172682999999999</v>
      </c>
      <c r="J104" s="9">
        <v>-106.595181</v>
      </c>
      <c r="K104" s="6" t="s">
        <v>46</v>
      </c>
      <c r="L104" s="10"/>
      <c r="M104" s="10">
        <v>37.958754999999996</v>
      </c>
      <c r="N104" s="10"/>
      <c r="O104" s="10">
        <v>4.5859018834499998E-2</v>
      </c>
      <c r="P104" s="10">
        <v>69.940460999999999</v>
      </c>
      <c r="Q104" s="10">
        <v>31.745507778</v>
      </c>
      <c r="R104" s="10">
        <v>34.147900692</v>
      </c>
      <c r="S104" s="10">
        <v>14.042786455</v>
      </c>
      <c r="T104" s="10">
        <v>16.445179369000002</v>
      </c>
      <c r="U104" s="10">
        <v>2.4023989135999999</v>
      </c>
      <c r="V104" s="10">
        <v>9.0968146030000003</v>
      </c>
      <c r="W104" s="10">
        <v>0.97229635999999997</v>
      </c>
      <c r="X104" s="10">
        <v>6.1440547043000002</v>
      </c>
      <c r="Y104" s="10">
        <v>3.3773401999999999</v>
      </c>
      <c r="Z104" s="10">
        <f t="shared" si="2"/>
        <v>70.912757360000001</v>
      </c>
      <c r="AA104" s="10">
        <v>63.002786071878127</v>
      </c>
      <c r="AB104" s="12">
        <f t="shared" si="3"/>
        <v>1.1255495475882227</v>
      </c>
      <c r="AC104" s="6" t="s">
        <v>35</v>
      </c>
    </row>
    <row r="105" spans="1:29" x14ac:dyDescent="0.25">
      <c r="A105" s="6">
        <v>2014</v>
      </c>
      <c r="B105" s="6" t="s">
        <v>47</v>
      </c>
      <c r="C105" s="6">
        <v>6388711</v>
      </c>
      <c r="D105" s="8" t="s">
        <v>215</v>
      </c>
      <c r="F105" s="8" t="s">
        <v>216</v>
      </c>
      <c r="G105" s="6">
        <v>486210</v>
      </c>
      <c r="H105" s="8" t="s">
        <v>72</v>
      </c>
      <c r="I105" s="9">
        <v>31.773700000000002</v>
      </c>
      <c r="J105" s="9">
        <v>-104.90779999999999</v>
      </c>
      <c r="K105" s="6" t="s">
        <v>38</v>
      </c>
      <c r="L105" s="10"/>
      <c r="M105" s="10">
        <v>82.874099999999999</v>
      </c>
      <c r="N105" s="10"/>
      <c r="O105" s="10">
        <v>8.2876500000000006E-2</v>
      </c>
      <c r="P105" s="10">
        <v>507.20580000000001</v>
      </c>
      <c r="Q105" s="10">
        <v>2.1705749999999999</v>
      </c>
      <c r="R105" s="10">
        <v>3.9464999999999999</v>
      </c>
      <c r="S105" s="10">
        <v>2.1705749999999999</v>
      </c>
      <c r="T105" s="10">
        <v>3.9464999999999999</v>
      </c>
      <c r="U105" s="10">
        <v>1.775925</v>
      </c>
      <c r="V105" s="10">
        <v>1.0339878</v>
      </c>
      <c r="W105" s="10">
        <v>8.6999999999999994E-3</v>
      </c>
      <c r="X105" s="10">
        <v>0.33939940000000002</v>
      </c>
      <c r="Y105" s="10">
        <v>5.4451999999999998</v>
      </c>
      <c r="Z105" s="10">
        <f t="shared" si="2"/>
        <v>507.21449999999999</v>
      </c>
      <c r="AA105" s="10">
        <v>455.48724049715003</v>
      </c>
      <c r="AB105" s="12">
        <f t="shared" si="3"/>
        <v>1.1135646729563518</v>
      </c>
      <c r="AC105" s="6" t="s">
        <v>35</v>
      </c>
    </row>
    <row r="106" spans="1:29" x14ac:dyDescent="0.25">
      <c r="A106" s="6">
        <v>2014</v>
      </c>
      <c r="B106" s="6" t="s">
        <v>47</v>
      </c>
      <c r="C106" s="6">
        <v>4030411</v>
      </c>
      <c r="D106" s="8" t="s">
        <v>164</v>
      </c>
      <c r="F106" s="8" t="s">
        <v>217</v>
      </c>
      <c r="G106" s="6">
        <v>325180</v>
      </c>
      <c r="H106" s="8" t="s">
        <v>57</v>
      </c>
      <c r="I106" s="9">
        <v>35.981499999999997</v>
      </c>
      <c r="J106" s="9">
        <v>-101.89409999999999</v>
      </c>
      <c r="K106" s="6" t="s">
        <v>38</v>
      </c>
      <c r="L106" s="10"/>
      <c r="M106" s="10">
        <v>561.54219999999998</v>
      </c>
      <c r="N106" s="10"/>
      <c r="O106" s="10">
        <v>2.8644360000000001E-2</v>
      </c>
      <c r="P106" s="10">
        <v>255.59729999999999</v>
      </c>
      <c r="Q106" s="10">
        <v>4.0097392999999997</v>
      </c>
      <c r="R106" s="10">
        <v>10.997</v>
      </c>
      <c r="S106" s="10">
        <v>2.5008593000000001</v>
      </c>
      <c r="T106" s="10">
        <v>9.4881200000000003</v>
      </c>
      <c r="U106" s="10">
        <v>6.9872617000000004</v>
      </c>
      <c r="V106" s="10">
        <v>8.1727489999999996</v>
      </c>
      <c r="W106" s="10">
        <v>182.7354</v>
      </c>
      <c r="X106" s="10">
        <v>0.61693750000000003</v>
      </c>
      <c r="Y106" s="10">
        <v>17.741</v>
      </c>
      <c r="Z106" s="10">
        <f t="shared" si="2"/>
        <v>438.33269999999999</v>
      </c>
      <c r="AA106" s="10">
        <v>394.33121311568493</v>
      </c>
      <c r="AB106" s="12">
        <f t="shared" si="3"/>
        <v>1.1115850975545432</v>
      </c>
      <c r="AC106" s="6" t="s">
        <v>35</v>
      </c>
    </row>
    <row r="107" spans="1:29" x14ac:dyDescent="0.25">
      <c r="A107" s="6">
        <v>2014</v>
      </c>
      <c r="B107" s="6" t="s">
        <v>47</v>
      </c>
      <c r="C107" s="6">
        <v>8402411</v>
      </c>
      <c r="D107" s="8" t="s">
        <v>201</v>
      </c>
      <c r="F107" s="8" t="s">
        <v>218</v>
      </c>
      <c r="G107" s="6">
        <v>211111</v>
      </c>
      <c r="H107" s="8" t="s">
        <v>53</v>
      </c>
      <c r="I107" s="9">
        <v>36.873690000000003</v>
      </c>
      <c r="J107" s="9">
        <v>-101.43358000000001</v>
      </c>
      <c r="K107" s="6" t="s">
        <v>109</v>
      </c>
      <c r="L107" s="10"/>
      <c r="M107" s="10">
        <v>465.84699999999998</v>
      </c>
      <c r="N107" s="10"/>
      <c r="O107" s="10">
        <v>5.1659999999999996E-3</v>
      </c>
      <c r="P107" s="10">
        <v>465.88299999999998</v>
      </c>
      <c r="Q107" s="10">
        <v>0.1353</v>
      </c>
      <c r="R107" s="10">
        <v>0.246</v>
      </c>
      <c r="S107" s="10">
        <v>0.1353</v>
      </c>
      <c r="T107" s="10">
        <v>0.246</v>
      </c>
      <c r="U107" s="10">
        <v>0.11070000000000001</v>
      </c>
      <c r="V107" s="10">
        <v>6.4451999999999995E-2</v>
      </c>
      <c r="W107" s="10"/>
      <c r="X107" s="10">
        <v>2.1156000000000001E-2</v>
      </c>
      <c r="Y107" s="10">
        <v>86.495999999999995</v>
      </c>
      <c r="Z107" s="10">
        <f t="shared" si="2"/>
        <v>465.88299999999998</v>
      </c>
      <c r="AA107" s="10">
        <v>449.88136588290229</v>
      </c>
      <c r="AB107" s="12">
        <f t="shared" si="3"/>
        <v>1.0355685639161651</v>
      </c>
      <c r="AC107" s="6" t="s">
        <v>35</v>
      </c>
    </row>
    <row r="108" spans="1:29" x14ac:dyDescent="0.25">
      <c r="A108" s="6">
        <v>2014</v>
      </c>
      <c r="B108" s="6" t="s">
        <v>47</v>
      </c>
      <c r="C108" s="6">
        <v>6157311</v>
      </c>
      <c r="D108" s="8" t="s">
        <v>55</v>
      </c>
      <c r="F108" s="8" t="s">
        <v>219</v>
      </c>
      <c r="G108" s="6">
        <v>325110</v>
      </c>
      <c r="H108" s="8" t="s">
        <v>220</v>
      </c>
      <c r="I108" s="9">
        <v>35.699179999999998</v>
      </c>
      <c r="J108" s="9">
        <v>-101.35634</v>
      </c>
      <c r="K108" s="6" t="s">
        <v>38</v>
      </c>
      <c r="L108" s="10"/>
      <c r="M108" s="10">
        <v>40.495699999999999</v>
      </c>
      <c r="N108" s="10"/>
      <c r="O108" s="10">
        <v>6.4912832000000004E-2</v>
      </c>
      <c r="P108" s="10">
        <v>28.162800000000001</v>
      </c>
      <c r="Q108" s="10">
        <v>4.3386584099999999</v>
      </c>
      <c r="R108" s="10">
        <v>5.6257000000000001</v>
      </c>
      <c r="S108" s="10">
        <v>4.2123584100000002</v>
      </c>
      <c r="T108" s="10">
        <v>5.4993999999999996</v>
      </c>
      <c r="U108" s="10">
        <v>1.2870417700000001</v>
      </c>
      <c r="V108" s="10">
        <v>3.1107109130000001</v>
      </c>
      <c r="W108" s="10">
        <v>421.62400000000002</v>
      </c>
      <c r="X108" s="10">
        <v>0.35992800000000003</v>
      </c>
      <c r="Y108" s="10">
        <v>290.05340000000001</v>
      </c>
      <c r="Z108" s="10">
        <f t="shared" si="2"/>
        <v>449.78680000000003</v>
      </c>
      <c r="AA108" s="10">
        <v>442.86246768055753</v>
      </c>
      <c r="AB108" s="12">
        <f t="shared" si="3"/>
        <v>1.0156354011115638</v>
      </c>
      <c r="AC108" s="6" t="s">
        <v>35</v>
      </c>
    </row>
    <row r="109" spans="1:29" x14ac:dyDescent="0.25">
      <c r="A109" s="6">
        <v>2014</v>
      </c>
      <c r="B109" s="6" t="s">
        <v>47</v>
      </c>
      <c r="C109" s="6">
        <v>8076311</v>
      </c>
      <c r="D109" s="8" t="s">
        <v>100</v>
      </c>
      <c r="F109" s="8" t="s">
        <v>221</v>
      </c>
      <c r="G109" s="6">
        <v>211111</v>
      </c>
      <c r="H109" s="8" t="s">
        <v>53</v>
      </c>
      <c r="I109" s="9">
        <v>32.535832999999997</v>
      </c>
      <c r="J109" s="9">
        <v>-103.259444</v>
      </c>
      <c r="K109" s="6" t="s">
        <v>46</v>
      </c>
      <c r="L109" s="10"/>
      <c r="M109" s="10">
        <v>198.8</v>
      </c>
      <c r="N109" s="10"/>
      <c r="O109" s="10">
        <v>3.9480000000000001E-2</v>
      </c>
      <c r="P109" s="10">
        <v>449.6</v>
      </c>
      <c r="Q109" s="10">
        <v>1.034</v>
      </c>
      <c r="R109" s="10">
        <v>1.88</v>
      </c>
      <c r="S109" s="10">
        <v>1.034</v>
      </c>
      <c r="T109" s="10">
        <v>1.88</v>
      </c>
      <c r="U109" s="10">
        <v>0.84599999999999997</v>
      </c>
      <c r="V109" s="10">
        <v>0.49256</v>
      </c>
      <c r="W109" s="10">
        <v>7.6999999999999999E-2</v>
      </c>
      <c r="X109" s="10">
        <v>0.16167999999999999</v>
      </c>
      <c r="Y109" s="10">
        <v>29.1</v>
      </c>
      <c r="Z109" s="10">
        <f t="shared" si="2"/>
        <v>449.67700000000002</v>
      </c>
      <c r="AA109" s="10">
        <v>449.65705711287325</v>
      </c>
      <c r="AB109" s="12">
        <f t="shared" si="3"/>
        <v>1.0000443513268864</v>
      </c>
      <c r="AC109" s="6" t="s">
        <v>35</v>
      </c>
    </row>
    <row r="110" spans="1:29" x14ac:dyDescent="0.25">
      <c r="A110" s="6">
        <v>2014</v>
      </c>
      <c r="B110" s="6" t="s">
        <v>47</v>
      </c>
      <c r="C110" s="6">
        <v>7982911</v>
      </c>
      <c r="D110" s="8" t="s">
        <v>107</v>
      </c>
      <c r="F110" s="8" t="s">
        <v>222</v>
      </c>
      <c r="G110" s="6">
        <v>486210</v>
      </c>
      <c r="H110" s="8" t="s">
        <v>72</v>
      </c>
      <c r="I110" s="9">
        <v>36.896090000000001</v>
      </c>
      <c r="J110" s="9">
        <v>-100.39661</v>
      </c>
      <c r="K110" s="6" t="s">
        <v>109</v>
      </c>
      <c r="L110" s="10"/>
      <c r="M110" s="10">
        <v>73.56</v>
      </c>
      <c r="N110" s="10"/>
      <c r="O110" s="10">
        <v>0.17776500000000001</v>
      </c>
      <c r="P110" s="10">
        <v>530.36</v>
      </c>
      <c r="Q110" s="10">
        <v>4.6557500000000003</v>
      </c>
      <c r="R110" s="10">
        <v>8.4649999999999999</v>
      </c>
      <c r="S110" s="10">
        <v>4.6557500000000003</v>
      </c>
      <c r="T110" s="10">
        <v>8.4649999999999999</v>
      </c>
      <c r="U110" s="10">
        <v>3.80925</v>
      </c>
      <c r="V110" s="10">
        <v>2.2178300000000002</v>
      </c>
      <c r="W110" s="10">
        <v>0.77300000000000002</v>
      </c>
      <c r="X110" s="10">
        <v>0.72799000000000003</v>
      </c>
      <c r="Y110" s="10">
        <v>19.873999999999999</v>
      </c>
      <c r="Z110" s="10">
        <f t="shared" si="2"/>
        <v>531.13300000000004</v>
      </c>
      <c r="AA110" s="10">
        <v>540.28155209740623</v>
      </c>
      <c r="AB110" s="12">
        <f t="shared" si="3"/>
        <v>0.9830670655662942</v>
      </c>
      <c r="AC110" s="6" t="s">
        <v>35</v>
      </c>
    </row>
    <row r="111" spans="1:29" s="17" customFormat="1" x14ac:dyDescent="0.25">
      <c r="A111" s="16">
        <v>2014</v>
      </c>
      <c r="B111" s="16" t="s">
        <v>47</v>
      </c>
      <c r="C111" s="16">
        <v>14937211</v>
      </c>
      <c r="E111" s="17" t="s">
        <v>110</v>
      </c>
      <c r="F111" s="17" t="s">
        <v>223</v>
      </c>
      <c r="G111" s="16">
        <v>2111</v>
      </c>
      <c r="H111" s="17" t="s">
        <v>224</v>
      </c>
      <c r="I111" s="18">
        <v>37.054273000000002</v>
      </c>
      <c r="J111" s="18">
        <v>-107.626051</v>
      </c>
      <c r="K111" s="16" t="s">
        <v>13</v>
      </c>
      <c r="L111" s="19"/>
      <c r="M111" s="19">
        <v>0.71</v>
      </c>
      <c r="N111" s="19"/>
      <c r="O111" s="19"/>
      <c r="P111" s="19">
        <v>169.45</v>
      </c>
      <c r="Q111" s="19"/>
      <c r="R111" s="19">
        <v>0.06</v>
      </c>
      <c r="S111" s="19"/>
      <c r="T111" s="19">
        <v>0.06</v>
      </c>
      <c r="U111" s="19"/>
      <c r="V111" s="19">
        <v>4.7118E-2</v>
      </c>
      <c r="W111" s="19"/>
      <c r="X111" s="19"/>
      <c r="Y111" s="19">
        <v>45.55</v>
      </c>
      <c r="Z111" s="19">
        <f t="shared" si="2"/>
        <v>169.45</v>
      </c>
      <c r="AA111" s="19">
        <v>174.91354613301471</v>
      </c>
      <c r="AB111" s="20">
        <f t="shared" si="3"/>
        <v>0.9687643052593542</v>
      </c>
      <c r="AC111" s="16" t="s">
        <v>35</v>
      </c>
    </row>
    <row r="112" spans="1:29" x14ac:dyDescent="0.25">
      <c r="A112" s="6">
        <v>2014</v>
      </c>
      <c r="B112" s="6" t="s">
        <v>47</v>
      </c>
      <c r="C112" s="6">
        <v>4016311</v>
      </c>
      <c r="D112" s="8" t="s">
        <v>164</v>
      </c>
      <c r="F112" s="8" t="s">
        <v>225</v>
      </c>
      <c r="G112" s="6">
        <v>486210</v>
      </c>
      <c r="H112" s="8" t="s">
        <v>72</v>
      </c>
      <c r="I112" s="9">
        <v>35.973889</v>
      </c>
      <c r="J112" s="9">
        <v>-101.826944</v>
      </c>
      <c r="K112" s="6" t="s">
        <v>38</v>
      </c>
      <c r="L112" s="10"/>
      <c r="M112" s="10">
        <v>93.798299999999998</v>
      </c>
      <c r="N112" s="10"/>
      <c r="O112" s="10">
        <v>0.2403072</v>
      </c>
      <c r="P112" s="10">
        <v>382.86079999999998</v>
      </c>
      <c r="Q112" s="10">
        <v>6.293755</v>
      </c>
      <c r="R112" s="10">
        <v>11.443199999999999</v>
      </c>
      <c r="S112" s="10">
        <v>6.293755</v>
      </c>
      <c r="T112" s="10">
        <v>11.443199999999999</v>
      </c>
      <c r="U112" s="10">
        <v>5.1494350000000004</v>
      </c>
      <c r="V112" s="10">
        <v>2.9981184000000001</v>
      </c>
      <c r="W112" s="10">
        <v>0.1817</v>
      </c>
      <c r="X112" s="10">
        <v>0.98411439999999994</v>
      </c>
      <c r="Y112" s="10">
        <v>28.938400000000001</v>
      </c>
      <c r="Z112" s="10">
        <f t="shared" si="2"/>
        <v>383.04249999999996</v>
      </c>
      <c r="AA112" s="10">
        <v>400.33797242255406</v>
      </c>
      <c r="AB112" s="12">
        <f t="shared" si="3"/>
        <v>0.95679782180567463</v>
      </c>
      <c r="AC112" s="6" t="s">
        <v>35</v>
      </c>
    </row>
    <row r="113" spans="1:29" x14ac:dyDescent="0.25">
      <c r="A113" s="6">
        <v>2014</v>
      </c>
      <c r="B113" s="6" t="s">
        <v>47</v>
      </c>
      <c r="C113" s="6">
        <v>8091111</v>
      </c>
      <c r="D113" s="8" t="s">
        <v>100</v>
      </c>
      <c r="F113" s="8" t="s">
        <v>226</v>
      </c>
      <c r="G113" s="6">
        <v>211111</v>
      </c>
      <c r="H113" s="8" t="s">
        <v>53</v>
      </c>
      <c r="I113" s="9">
        <v>32.397978000000002</v>
      </c>
      <c r="J113" s="9">
        <v>-103.123504</v>
      </c>
      <c r="K113" s="6" t="s">
        <v>46</v>
      </c>
      <c r="L113" s="10"/>
      <c r="M113" s="10">
        <v>174.9</v>
      </c>
      <c r="N113" s="10"/>
      <c r="O113" s="10">
        <v>2.8896000000000002E-2</v>
      </c>
      <c r="P113" s="10">
        <v>447.9</v>
      </c>
      <c r="Q113" s="10">
        <v>0.78100000000000003</v>
      </c>
      <c r="R113" s="10">
        <v>1.42</v>
      </c>
      <c r="S113" s="10">
        <v>0.73699999999999999</v>
      </c>
      <c r="T113" s="10">
        <v>1.3759999999999999</v>
      </c>
      <c r="U113" s="10">
        <v>0.63900000000000001</v>
      </c>
      <c r="V113" s="10">
        <v>0.360512</v>
      </c>
      <c r="W113" s="10">
        <v>4.2999999999999997E-2</v>
      </c>
      <c r="X113" s="10">
        <v>0.118336</v>
      </c>
      <c r="Y113" s="10">
        <v>31.8</v>
      </c>
      <c r="Z113" s="10">
        <f t="shared" si="2"/>
        <v>447.94299999999998</v>
      </c>
      <c r="AA113" s="10">
        <v>469.58318155553803</v>
      </c>
      <c r="AB113" s="12">
        <f t="shared" si="3"/>
        <v>0.95391619119779181</v>
      </c>
      <c r="AC113" s="6" t="s">
        <v>35</v>
      </c>
    </row>
    <row r="114" spans="1:29" x14ac:dyDescent="0.25">
      <c r="A114" s="6">
        <v>2014</v>
      </c>
      <c r="B114" s="6" t="s">
        <v>47</v>
      </c>
      <c r="C114" s="6">
        <v>3167711</v>
      </c>
      <c r="D114" s="8" t="s">
        <v>227</v>
      </c>
      <c r="F114" s="8" t="s">
        <v>228</v>
      </c>
      <c r="G114" s="6">
        <v>486210</v>
      </c>
      <c r="H114" s="8" t="s">
        <v>72</v>
      </c>
      <c r="I114" s="9">
        <v>37.883997999999998</v>
      </c>
      <c r="J114" s="9">
        <v>-101.03945400000001</v>
      </c>
      <c r="K114" s="6" t="s">
        <v>86</v>
      </c>
      <c r="L114" s="10"/>
      <c r="M114" s="10">
        <v>88.076964200000006</v>
      </c>
      <c r="N114" s="10"/>
      <c r="O114" s="10">
        <v>4.7669161000000002E-2</v>
      </c>
      <c r="P114" s="10">
        <v>494.22354754000003</v>
      </c>
      <c r="Q114" s="10">
        <v>0.22510949</v>
      </c>
      <c r="R114" s="10">
        <v>2.2699607999999998</v>
      </c>
      <c r="S114" s="10">
        <v>0.22510949</v>
      </c>
      <c r="T114" s="10">
        <v>2.2699607999999998</v>
      </c>
      <c r="U114" s="10">
        <v>2.0448501000000001</v>
      </c>
      <c r="V114" s="10">
        <v>0.59472959999999997</v>
      </c>
      <c r="W114" s="10">
        <v>0.12339064</v>
      </c>
      <c r="X114" s="10">
        <v>0.19521657000000001</v>
      </c>
      <c r="Y114" s="10">
        <v>40.109843249999997</v>
      </c>
      <c r="Z114" s="10">
        <f t="shared" si="2"/>
        <v>494.34693818000005</v>
      </c>
      <c r="AA114" s="10">
        <v>521.21485320006786</v>
      </c>
      <c r="AB114" s="12">
        <f t="shared" si="3"/>
        <v>0.94845136347303094</v>
      </c>
      <c r="AC114" s="6" t="s">
        <v>35</v>
      </c>
    </row>
    <row r="115" spans="1:29" x14ac:dyDescent="0.25">
      <c r="A115" s="6">
        <v>2014</v>
      </c>
      <c r="B115" s="6" t="s">
        <v>47</v>
      </c>
      <c r="C115" s="6">
        <v>3579411</v>
      </c>
      <c r="D115" s="8" t="s">
        <v>229</v>
      </c>
      <c r="F115" s="8" t="s">
        <v>230</v>
      </c>
      <c r="G115" s="6">
        <v>211111</v>
      </c>
      <c r="H115" s="8" t="s">
        <v>53</v>
      </c>
      <c r="I115" s="9">
        <v>40.144151999999998</v>
      </c>
      <c r="J115" s="9">
        <v>-104.75151</v>
      </c>
      <c r="K115" s="6" t="s">
        <v>13</v>
      </c>
      <c r="L115" s="10"/>
      <c r="M115" s="10">
        <v>341.14734900000002</v>
      </c>
      <c r="N115" s="10"/>
      <c r="O115" s="10">
        <v>0.116569199</v>
      </c>
      <c r="P115" s="10">
        <v>469.60726299999999</v>
      </c>
      <c r="Q115" s="10">
        <v>5.0426748000000003</v>
      </c>
      <c r="R115" s="10">
        <v>9.3700989999999997</v>
      </c>
      <c r="S115" s="10">
        <v>5.0426748000000003</v>
      </c>
      <c r="T115" s="10">
        <v>9.3700989999999997</v>
      </c>
      <c r="U115" s="10">
        <v>4.3274222199999999</v>
      </c>
      <c r="V115" s="10">
        <v>4.3827696500000002</v>
      </c>
      <c r="W115" s="10">
        <v>4.2351720000000004</v>
      </c>
      <c r="X115" s="10">
        <v>0.477206297</v>
      </c>
      <c r="Y115" s="10">
        <v>238.773258</v>
      </c>
      <c r="Z115" s="10">
        <f t="shared" si="2"/>
        <v>473.84243499999997</v>
      </c>
      <c r="AA115" s="10">
        <v>500.11839875824154</v>
      </c>
      <c r="AB115" s="12">
        <f t="shared" si="3"/>
        <v>0.94746051370338924</v>
      </c>
      <c r="AC115" s="6" t="s">
        <v>35</v>
      </c>
    </row>
    <row r="116" spans="1:29" x14ac:dyDescent="0.25">
      <c r="A116" s="6">
        <v>2014</v>
      </c>
      <c r="B116" s="6" t="s">
        <v>47</v>
      </c>
      <c r="C116" s="6">
        <v>4768111</v>
      </c>
      <c r="D116" s="8" t="s">
        <v>231</v>
      </c>
      <c r="F116" s="8" t="s">
        <v>232</v>
      </c>
      <c r="G116" s="6">
        <v>211111</v>
      </c>
      <c r="H116" s="8" t="s">
        <v>53</v>
      </c>
      <c r="I116" s="9">
        <v>37.793488000000004</v>
      </c>
      <c r="J116" s="9">
        <v>-101.47832</v>
      </c>
      <c r="K116" s="6" t="s">
        <v>86</v>
      </c>
      <c r="L116" s="10">
        <v>1.47264E-5</v>
      </c>
      <c r="M116" s="10">
        <v>114.76233000000001</v>
      </c>
      <c r="N116" s="10"/>
      <c r="O116" s="10">
        <v>0.10920033045999999</v>
      </c>
      <c r="P116" s="10">
        <v>449.138305</v>
      </c>
      <c r="Q116" s="10">
        <v>2.9532880000000001</v>
      </c>
      <c r="R116" s="10">
        <v>5.2071642200000001</v>
      </c>
      <c r="S116" s="10">
        <v>2.9528278000000001</v>
      </c>
      <c r="T116" s="10">
        <v>5.2067040200000001</v>
      </c>
      <c r="U116" s="10">
        <v>2.2538710160000002</v>
      </c>
      <c r="V116" s="10">
        <v>1.362650272</v>
      </c>
      <c r="W116" s="10">
        <v>0.126749</v>
      </c>
      <c r="X116" s="10">
        <v>0.44718914240000002</v>
      </c>
      <c r="Y116" s="10">
        <v>46.760210000000001</v>
      </c>
      <c r="Z116" s="10">
        <f t="shared" si="2"/>
        <v>449.26505400000002</v>
      </c>
      <c r="AA116" s="10">
        <v>482.1493056687919</v>
      </c>
      <c r="AB116" s="12">
        <f t="shared" si="3"/>
        <v>0.93179653837066523</v>
      </c>
      <c r="AC116" s="6" t="s">
        <v>35</v>
      </c>
    </row>
    <row r="117" spans="1:29" x14ac:dyDescent="0.25">
      <c r="A117" s="6">
        <v>2014</v>
      </c>
      <c r="B117" s="6" t="s">
        <v>47</v>
      </c>
      <c r="C117" s="6">
        <v>8114411</v>
      </c>
      <c r="D117" s="8" t="s">
        <v>107</v>
      </c>
      <c r="F117" s="8" t="s">
        <v>233</v>
      </c>
      <c r="G117" s="6">
        <v>486210</v>
      </c>
      <c r="H117" s="8" t="s">
        <v>72</v>
      </c>
      <c r="I117" s="9">
        <v>36.556890000000003</v>
      </c>
      <c r="J117" s="9">
        <v>-100.88419</v>
      </c>
      <c r="K117" s="6" t="s">
        <v>109</v>
      </c>
      <c r="L117" s="10"/>
      <c r="M117" s="10">
        <v>181.86799999999999</v>
      </c>
      <c r="N117" s="10">
        <v>1.7000000000000001E-2</v>
      </c>
      <c r="O117" s="10">
        <v>0.22642200000000001</v>
      </c>
      <c r="P117" s="10">
        <v>450.18</v>
      </c>
      <c r="Q117" s="10">
        <v>5.9233000000000002</v>
      </c>
      <c r="R117" s="10">
        <v>10.782</v>
      </c>
      <c r="S117" s="10">
        <v>5.9233000000000002</v>
      </c>
      <c r="T117" s="10">
        <v>10.782</v>
      </c>
      <c r="U117" s="10">
        <v>4.8586999999999998</v>
      </c>
      <c r="V117" s="10">
        <v>2.8248820000000001</v>
      </c>
      <c r="W117" s="10">
        <v>0.13300000000000001</v>
      </c>
      <c r="X117" s="10">
        <v>0.92725199999999997</v>
      </c>
      <c r="Y117" s="10">
        <v>42.146999999999998</v>
      </c>
      <c r="Z117" s="10">
        <f t="shared" si="2"/>
        <v>450.31299999999999</v>
      </c>
      <c r="AA117" s="10">
        <v>490.78619518188628</v>
      </c>
      <c r="AB117" s="12">
        <f t="shared" si="3"/>
        <v>0.91753395759861001</v>
      </c>
      <c r="AC117" s="6" t="s">
        <v>35</v>
      </c>
    </row>
    <row r="118" spans="1:29" x14ac:dyDescent="0.25">
      <c r="A118" s="6">
        <v>2014</v>
      </c>
      <c r="B118" s="6" t="s">
        <v>47</v>
      </c>
      <c r="C118" s="6">
        <v>2904811</v>
      </c>
      <c r="D118" s="8" t="s">
        <v>69</v>
      </c>
      <c r="F118" s="8" t="s">
        <v>234</v>
      </c>
      <c r="G118" s="6">
        <v>486210</v>
      </c>
      <c r="H118" s="8" t="s">
        <v>72</v>
      </c>
      <c r="I118" s="9">
        <v>36.475434</v>
      </c>
      <c r="J118" s="9">
        <v>-101.22038000000001</v>
      </c>
      <c r="K118" s="6" t="s">
        <v>38</v>
      </c>
      <c r="L118" s="10"/>
      <c r="M118" s="10">
        <v>93.709000000000003</v>
      </c>
      <c r="N118" s="10"/>
      <c r="O118" s="10">
        <v>7.1631E-2</v>
      </c>
      <c r="P118" s="10">
        <v>412.32100000000003</v>
      </c>
      <c r="Q118" s="10">
        <v>1.87605</v>
      </c>
      <c r="R118" s="10">
        <v>3.411</v>
      </c>
      <c r="S118" s="10">
        <v>1.87605</v>
      </c>
      <c r="T118" s="10">
        <v>3.411</v>
      </c>
      <c r="U118" s="10">
        <v>1.53495</v>
      </c>
      <c r="V118" s="10">
        <v>0.89368199999999998</v>
      </c>
      <c r="W118" s="10">
        <v>4.1000000000000002E-2</v>
      </c>
      <c r="X118" s="10">
        <v>0.293346</v>
      </c>
      <c r="Y118" s="10">
        <v>149.10599999999999</v>
      </c>
      <c r="Z118" s="10">
        <f t="shared" si="2"/>
        <v>412.36200000000002</v>
      </c>
      <c r="AA118" s="10">
        <v>459.72496390233124</v>
      </c>
      <c r="AB118" s="12">
        <f t="shared" si="3"/>
        <v>0.89697543613839192</v>
      </c>
      <c r="AC118" s="6" t="s">
        <v>35</v>
      </c>
    </row>
    <row r="119" spans="1:29" x14ac:dyDescent="0.25">
      <c r="A119" s="6">
        <v>2014</v>
      </c>
      <c r="B119" s="6" t="s">
        <v>47</v>
      </c>
      <c r="C119" s="6">
        <v>7992511</v>
      </c>
      <c r="D119" s="8" t="s">
        <v>100</v>
      </c>
      <c r="F119" s="8" t="s">
        <v>235</v>
      </c>
      <c r="G119" s="6">
        <v>211111</v>
      </c>
      <c r="H119" s="8" t="s">
        <v>53</v>
      </c>
      <c r="I119" s="9">
        <v>32.449199999999998</v>
      </c>
      <c r="J119" s="9">
        <v>-103.2145</v>
      </c>
      <c r="K119" s="6" t="s">
        <v>46</v>
      </c>
      <c r="L119" s="10"/>
      <c r="M119" s="10">
        <v>103.2</v>
      </c>
      <c r="N119" s="10"/>
      <c r="O119" s="10">
        <v>0.13272</v>
      </c>
      <c r="P119" s="10">
        <v>409.2</v>
      </c>
      <c r="Q119" s="10">
        <v>3.476</v>
      </c>
      <c r="R119" s="10">
        <v>6.32</v>
      </c>
      <c r="S119" s="10">
        <v>3.476</v>
      </c>
      <c r="T119" s="10">
        <v>6.32</v>
      </c>
      <c r="U119" s="10">
        <v>2.8439999999999999</v>
      </c>
      <c r="V119" s="10">
        <v>1.65584</v>
      </c>
      <c r="W119" s="10">
        <v>7.4999999999999997E-2</v>
      </c>
      <c r="X119" s="10">
        <v>0.54352</v>
      </c>
      <c r="Y119" s="10">
        <v>114.4</v>
      </c>
      <c r="Z119" s="10">
        <f t="shared" si="2"/>
        <v>409.27499999999998</v>
      </c>
      <c r="AA119" s="10">
        <v>459.86932397036708</v>
      </c>
      <c r="AB119" s="12">
        <f t="shared" si="3"/>
        <v>0.88998108520578934</v>
      </c>
      <c r="AC119" s="6" t="s">
        <v>35</v>
      </c>
    </row>
    <row r="120" spans="1:29" x14ac:dyDescent="0.25">
      <c r="A120" s="6">
        <v>2014</v>
      </c>
      <c r="B120" s="6" t="s">
        <v>47</v>
      </c>
      <c r="C120" s="6">
        <v>7993811</v>
      </c>
      <c r="D120" s="8" t="s">
        <v>183</v>
      </c>
      <c r="F120" s="8" t="s">
        <v>236</v>
      </c>
      <c r="G120" s="6">
        <v>213112</v>
      </c>
      <c r="H120" s="8" t="s">
        <v>185</v>
      </c>
      <c r="I120" s="9">
        <v>36.836111000000002</v>
      </c>
      <c r="J120" s="9">
        <v>-107.42</v>
      </c>
      <c r="K120" s="6" t="s">
        <v>46</v>
      </c>
      <c r="L120" s="10"/>
      <c r="M120" s="10">
        <v>152.1</v>
      </c>
      <c r="N120" s="10"/>
      <c r="O120" s="10">
        <v>0.11550000000000001</v>
      </c>
      <c r="P120" s="10">
        <v>126.9</v>
      </c>
      <c r="Q120" s="10">
        <v>3.0249999999999999</v>
      </c>
      <c r="R120" s="10">
        <v>5.5</v>
      </c>
      <c r="S120" s="10">
        <v>3.0249999999999999</v>
      </c>
      <c r="T120" s="10">
        <v>5.5</v>
      </c>
      <c r="U120" s="10">
        <v>2.4750000000000001</v>
      </c>
      <c r="V120" s="10">
        <v>1.4410000000000001</v>
      </c>
      <c r="W120" s="10"/>
      <c r="X120" s="10">
        <v>0.47299999999999998</v>
      </c>
      <c r="Y120" s="10">
        <v>96.9</v>
      </c>
      <c r="Z120" s="10">
        <f t="shared" si="2"/>
        <v>126.9</v>
      </c>
      <c r="AA120" s="10">
        <v>144.5344107849499</v>
      </c>
      <c r="AB120" s="12">
        <f t="shared" si="3"/>
        <v>0.87799160982371316</v>
      </c>
      <c r="AC120" s="6" t="s">
        <v>35</v>
      </c>
    </row>
    <row r="121" spans="1:29" x14ac:dyDescent="0.25">
      <c r="A121" s="6">
        <v>2014</v>
      </c>
      <c r="B121" s="6" t="s">
        <v>47</v>
      </c>
      <c r="C121" s="6">
        <v>3567711</v>
      </c>
      <c r="D121" s="8" t="s">
        <v>146</v>
      </c>
      <c r="F121" s="8" t="s">
        <v>237</v>
      </c>
      <c r="G121" s="6">
        <v>211111</v>
      </c>
      <c r="H121" s="8" t="s">
        <v>53</v>
      </c>
      <c r="I121" s="9">
        <v>39.745283000000001</v>
      </c>
      <c r="J121" s="9">
        <v>-104.698908</v>
      </c>
      <c r="K121" s="6" t="s">
        <v>13</v>
      </c>
      <c r="L121" s="10"/>
      <c r="M121" s="10">
        <v>96.2</v>
      </c>
      <c r="N121" s="10"/>
      <c r="O121" s="10">
        <v>0.24045</v>
      </c>
      <c r="P121" s="10">
        <v>398.5</v>
      </c>
      <c r="Q121" s="10">
        <v>6.2975000000000003</v>
      </c>
      <c r="R121" s="10">
        <v>11.45</v>
      </c>
      <c r="S121" s="10">
        <v>6.2975000000000003</v>
      </c>
      <c r="T121" s="10">
        <v>11.45</v>
      </c>
      <c r="U121" s="10">
        <v>5.1524999999999999</v>
      </c>
      <c r="V121" s="10">
        <v>2.9998999999999998</v>
      </c>
      <c r="W121" s="10">
        <v>0.150279</v>
      </c>
      <c r="X121" s="10">
        <v>0.98470000000000002</v>
      </c>
      <c r="Y121" s="10">
        <v>32.616549999999997</v>
      </c>
      <c r="Z121" s="10">
        <f t="shared" si="2"/>
        <v>398.65027900000001</v>
      </c>
      <c r="AA121" s="10">
        <v>459.31084222539516</v>
      </c>
      <c r="AB121" s="12">
        <f t="shared" si="3"/>
        <v>0.86793134921115689</v>
      </c>
      <c r="AC121" s="6" t="s">
        <v>35</v>
      </c>
    </row>
    <row r="122" spans="1:29" x14ac:dyDescent="0.25">
      <c r="A122" s="6">
        <v>2014</v>
      </c>
      <c r="B122" s="6" t="s">
        <v>47</v>
      </c>
      <c r="C122" s="6">
        <v>8416511</v>
      </c>
      <c r="D122" s="8" t="s">
        <v>201</v>
      </c>
      <c r="F122" s="8" t="s">
        <v>238</v>
      </c>
      <c r="G122" s="6">
        <v>211111</v>
      </c>
      <c r="H122" s="8" t="s">
        <v>53</v>
      </c>
      <c r="I122" s="9">
        <v>36.872689999999999</v>
      </c>
      <c r="J122" s="9">
        <v>-101.44964</v>
      </c>
      <c r="K122" s="6" t="s">
        <v>109</v>
      </c>
      <c r="L122" s="10"/>
      <c r="M122" s="10">
        <v>84.123999999999995</v>
      </c>
      <c r="N122" s="10"/>
      <c r="O122" s="10"/>
      <c r="P122" s="10">
        <v>380.875</v>
      </c>
      <c r="Q122" s="10"/>
      <c r="R122" s="10"/>
      <c r="S122" s="10"/>
      <c r="T122" s="10"/>
      <c r="U122" s="10"/>
      <c r="V122" s="10"/>
      <c r="W122" s="10">
        <v>0.2</v>
      </c>
      <c r="X122" s="10"/>
      <c r="Y122" s="10">
        <v>175.21600000000001</v>
      </c>
      <c r="Z122" s="10">
        <f t="shared" si="2"/>
        <v>381.07499999999999</v>
      </c>
      <c r="AA122" s="10">
        <v>448.47054363872485</v>
      </c>
      <c r="AB122" s="12">
        <f t="shared" si="3"/>
        <v>0.8497213594188322</v>
      </c>
      <c r="AC122" s="6" t="s">
        <v>35</v>
      </c>
    </row>
    <row r="123" spans="1:29" x14ac:dyDescent="0.25">
      <c r="A123" s="6">
        <v>2014</v>
      </c>
      <c r="B123" s="6" t="s">
        <v>47</v>
      </c>
      <c r="C123" s="6">
        <v>8091911</v>
      </c>
      <c r="D123" s="8" t="s">
        <v>51</v>
      </c>
      <c r="F123" s="8" t="s">
        <v>239</v>
      </c>
      <c r="G123" s="6">
        <v>211112</v>
      </c>
      <c r="H123" s="8" t="s">
        <v>68</v>
      </c>
      <c r="I123" s="9">
        <v>36.757300000000001</v>
      </c>
      <c r="J123" s="9">
        <v>-108.3672</v>
      </c>
      <c r="K123" s="6" t="s">
        <v>46</v>
      </c>
      <c r="L123" s="10"/>
      <c r="M123" s="10">
        <v>63.25</v>
      </c>
      <c r="N123" s="10"/>
      <c r="O123" s="10">
        <v>8.1652000000000002E-2</v>
      </c>
      <c r="P123" s="10">
        <v>82.37</v>
      </c>
      <c r="Q123" s="10">
        <v>1.5966899999999999</v>
      </c>
      <c r="R123" s="10">
        <v>4.0620000000000003</v>
      </c>
      <c r="S123" s="10">
        <v>1.5966899999999999</v>
      </c>
      <c r="T123" s="10">
        <v>4.0620000000000003</v>
      </c>
      <c r="U123" s="10">
        <v>2.4653095999999999</v>
      </c>
      <c r="V123" s="10">
        <v>1.1573040000000001</v>
      </c>
      <c r="W123" s="10">
        <v>90.588999999999999</v>
      </c>
      <c r="X123" s="10">
        <v>0.37913200000000002</v>
      </c>
      <c r="Y123" s="10">
        <v>48.44</v>
      </c>
      <c r="Z123" s="10">
        <f t="shared" si="2"/>
        <v>172.959</v>
      </c>
      <c r="AA123" s="10">
        <v>203.79812341445776</v>
      </c>
      <c r="AB123" s="12">
        <f t="shared" si="3"/>
        <v>0.84867807957318031</v>
      </c>
      <c r="AC123" s="6" t="s">
        <v>35</v>
      </c>
    </row>
    <row r="124" spans="1:29" x14ac:dyDescent="0.25">
      <c r="A124" s="6">
        <v>2014</v>
      </c>
      <c r="B124" s="6" t="s">
        <v>47</v>
      </c>
      <c r="C124" s="6">
        <v>5678411</v>
      </c>
      <c r="D124" s="8" t="s">
        <v>240</v>
      </c>
      <c r="F124" s="8" t="s">
        <v>241</v>
      </c>
      <c r="G124" s="6">
        <v>211112</v>
      </c>
      <c r="H124" s="8" t="s">
        <v>68</v>
      </c>
      <c r="I124" s="9">
        <v>35.537832999999999</v>
      </c>
      <c r="J124" s="9">
        <v>-101.89549700000001</v>
      </c>
      <c r="K124" s="6" t="s">
        <v>38</v>
      </c>
      <c r="L124" s="10"/>
      <c r="M124" s="10">
        <v>163.76929999999999</v>
      </c>
      <c r="N124" s="10"/>
      <c r="O124" s="10">
        <v>0.30724240000000003</v>
      </c>
      <c r="P124" s="10">
        <v>333.45460000000003</v>
      </c>
      <c r="Q124" s="10">
        <v>29.571835</v>
      </c>
      <c r="R124" s="10">
        <v>34.745199999999997</v>
      </c>
      <c r="S124" s="10">
        <v>29.571835</v>
      </c>
      <c r="T124" s="10">
        <v>34.745199999999997</v>
      </c>
      <c r="U124" s="10">
        <v>5.1733650000000004</v>
      </c>
      <c r="V124" s="10">
        <v>22.062958999999999</v>
      </c>
      <c r="W124" s="10"/>
      <c r="X124" s="10">
        <v>3.2692275999999998</v>
      </c>
      <c r="Y124" s="10">
        <v>74.134799999999998</v>
      </c>
      <c r="Z124" s="10">
        <f t="shared" si="2"/>
        <v>333.45460000000003</v>
      </c>
      <c r="AA124" s="10">
        <v>395.23765365446832</v>
      </c>
      <c r="AB124" s="12">
        <f t="shared" si="3"/>
        <v>0.84368125586414555</v>
      </c>
      <c r="AC124" s="6" t="s">
        <v>35</v>
      </c>
    </row>
    <row r="125" spans="1:29" x14ac:dyDescent="0.25">
      <c r="A125" s="6">
        <v>2014</v>
      </c>
      <c r="B125" s="6" t="s">
        <v>47</v>
      </c>
      <c r="C125" s="6">
        <v>3009211</v>
      </c>
      <c r="D125" s="8" t="s">
        <v>242</v>
      </c>
      <c r="F125" s="8" t="s">
        <v>243</v>
      </c>
      <c r="G125" s="6">
        <v>211111</v>
      </c>
      <c r="H125" s="8" t="s">
        <v>53</v>
      </c>
      <c r="I125" s="9">
        <v>37.560521000000001</v>
      </c>
      <c r="J125" s="9">
        <v>-100.88973</v>
      </c>
      <c r="K125" s="6" t="s">
        <v>86</v>
      </c>
      <c r="L125" s="10">
        <v>3.256E-5</v>
      </c>
      <c r="M125" s="10">
        <v>95.832800000000006</v>
      </c>
      <c r="N125" s="10"/>
      <c r="O125" s="10">
        <v>0.10568608222500001</v>
      </c>
      <c r="P125" s="10">
        <v>435.37968499999999</v>
      </c>
      <c r="Q125" s="10">
        <v>3.211468</v>
      </c>
      <c r="R125" s="10">
        <v>5.0484761450000004</v>
      </c>
      <c r="S125" s="10">
        <v>3.2104824000000001</v>
      </c>
      <c r="T125" s="10">
        <v>5.0474904450000002</v>
      </c>
      <c r="U125" s="10">
        <v>1.8370081162</v>
      </c>
      <c r="V125" s="10">
        <v>1.3191052507000001</v>
      </c>
      <c r="W125" s="10">
        <v>0.1258425</v>
      </c>
      <c r="X125" s="10">
        <v>0.43278203374000002</v>
      </c>
      <c r="Y125" s="10">
        <v>36.127625000000002</v>
      </c>
      <c r="Z125" s="10">
        <f t="shared" si="2"/>
        <v>435.50552749999997</v>
      </c>
      <c r="AA125" s="10">
        <v>519.16610739461555</v>
      </c>
      <c r="AB125" s="12">
        <f t="shared" si="3"/>
        <v>0.8388558522927122</v>
      </c>
      <c r="AC125" s="6" t="s">
        <v>35</v>
      </c>
    </row>
    <row r="126" spans="1:29" s="17" customFormat="1" x14ac:dyDescent="0.25">
      <c r="A126" s="16">
        <v>2014</v>
      </c>
      <c r="B126" s="16" t="s">
        <v>47</v>
      </c>
      <c r="C126" s="16">
        <v>14940411</v>
      </c>
      <c r="E126" s="17" t="s">
        <v>110</v>
      </c>
      <c r="F126" s="17" t="s">
        <v>244</v>
      </c>
      <c r="G126" s="16">
        <v>48621</v>
      </c>
      <c r="H126" s="17" t="s">
        <v>72</v>
      </c>
      <c r="I126" s="18">
        <v>37.098055000000002</v>
      </c>
      <c r="J126" s="18">
        <v>-107.77</v>
      </c>
      <c r="K126" s="16" t="s">
        <v>13</v>
      </c>
      <c r="L126" s="19"/>
      <c r="M126" s="19">
        <v>0</v>
      </c>
      <c r="N126" s="19"/>
      <c r="O126" s="19"/>
      <c r="P126" s="19">
        <v>155.1</v>
      </c>
      <c r="Q126" s="19">
        <v>2.1030630000000001</v>
      </c>
      <c r="R126" s="19">
        <v>2.8</v>
      </c>
      <c r="S126" s="19">
        <v>1.7450950000000001</v>
      </c>
      <c r="T126" s="19">
        <v>2.4420310000000001</v>
      </c>
      <c r="U126" s="19">
        <v>0.69693700000000003</v>
      </c>
      <c r="V126" s="19">
        <v>1.9177280000000001</v>
      </c>
      <c r="W126" s="19">
        <v>1.1000000000000001</v>
      </c>
      <c r="X126" s="19"/>
      <c r="Y126" s="19">
        <v>1.7</v>
      </c>
      <c r="Z126" s="19">
        <f t="shared" si="2"/>
        <v>156.19999999999999</v>
      </c>
      <c r="AA126" s="19">
        <v>186.83354424889964</v>
      </c>
      <c r="AB126" s="20">
        <f t="shared" si="3"/>
        <v>0.83603830686801273</v>
      </c>
      <c r="AC126" s="16" t="s">
        <v>35</v>
      </c>
    </row>
    <row r="127" spans="1:29" x14ac:dyDescent="0.25">
      <c r="A127" s="6">
        <v>2014</v>
      </c>
      <c r="B127" s="6" t="s">
        <v>47</v>
      </c>
      <c r="C127" s="6">
        <v>7992911</v>
      </c>
      <c r="D127" s="8" t="s">
        <v>51</v>
      </c>
      <c r="F127" s="8" t="s">
        <v>245</v>
      </c>
      <c r="G127" s="6">
        <v>48621</v>
      </c>
      <c r="H127" s="8" t="s">
        <v>72</v>
      </c>
      <c r="I127" s="9">
        <v>36.726944000000003</v>
      </c>
      <c r="J127" s="9">
        <v>-107.965</v>
      </c>
      <c r="K127" s="6" t="s">
        <v>46</v>
      </c>
      <c r="L127" s="10"/>
      <c r="M127" s="10">
        <v>30.32</v>
      </c>
      <c r="N127" s="10"/>
      <c r="O127" s="10">
        <v>2.5409999999999999E-2</v>
      </c>
      <c r="P127" s="10">
        <v>142.41</v>
      </c>
      <c r="Q127" s="10">
        <v>0.66549999999999998</v>
      </c>
      <c r="R127" s="10">
        <v>1.21</v>
      </c>
      <c r="S127" s="10">
        <v>0.66549999999999998</v>
      </c>
      <c r="T127" s="10">
        <v>1.21</v>
      </c>
      <c r="U127" s="10">
        <v>0.54449999999999998</v>
      </c>
      <c r="V127" s="10">
        <v>0.31702000000000002</v>
      </c>
      <c r="W127" s="10">
        <v>0.62</v>
      </c>
      <c r="X127" s="10">
        <v>0.10406</v>
      </c>
      <c r="Y127" s="10">
        <v>7.48</v>
      </c>
      <c r="Z127" s="10">
        <f t="shared" si="2"/>
        <v>143.03</v>
      </c>
      <c r="AA127" s="10">
        <v>171.81239706521217</v>
      </c>
      <c r="AB127" s="12">
        <f t="shared" si="3"/>
        <v>0.83247776320653</v>
      </c>
      <c r="AC127" s="6" t="s">
        <v>35</v>
      </c>
    </row>
    <row r="128" spans="1:29" x14ac:dyDescent="0.25">
      <c r="A128" s="6">
        <v>2014</v>
      </c>
      <c r="B128" s="6" t="s">
        <v>47</v>
      </c>
      <c r="C128" s="6">
        <v>2689211</v>
      </c>
      <c r="D128" s="8" t="s">
        <v>246</v>
      </c>
      <c r="F128" s="8" t="s">
        <v>247</v>
      </c>
      <c r="G128" s="6">
        <v>486210</v>
      </c>
      <c r="H128" s="8" t="s">
        <v>72</v>
      </c>
      <c r="I128" s="9">
        <v>37.099502000000001</v>
      </c>
      <c r="J128" s="9">
        <v>-104.739662</v>
      </c>
      <c r="K128" s="6" t="s">
        <v>13</v>
      </c>
      <c r="L128" s="10"/>
      <c r="M128" s="10">
        <v>30.3</v>
      </c>
      <c r="N128" s="10"/>
      <c r="O128" s="10">
        <v>4.9324800000000002E-2</v>
      </c>
      <c r="P128" s="10">
        <v>163.685</v>
      </c>
      <c r="Q128" s="10">
        <v>1.2918400000000001</v>
      </c>
      <c r="R128" s="10">
        <v>2.3488000000000002</v>
      </c>
      <c r="S128" s="10">
        <v>1.2918400000000001</v>
      </c>
      <c r="T128" s="10">
        <v>2.3488000000000002</v>
      </c>
      <c r="U128" s="10">
        <v>1.0569599999999999</v>
      </c>
      <c r="V128" s="10">
        <v>0.61538800000000005</v>
      </c>
      <c r="W128" s="10">
        <v>0.20860000000000001</v>
      </c>
      <c r="X128" s="10">
        <v>0.2019968</v>
      </c>
      <c r="Y128" s="10">
        <v>8.6776</v>
      </c>
      <c r="Z128" s="10">
        <f t="shared" si="2"/>
        <v>163.89359999999999</v>
      </c>
      <c r="AA128" s="10">
        <v>200.96165272293447</v>
      </c>
      <c r="AB128" s="12">
        <f t="shared" si="3"/>
        <v>0.81554663678030082</v>
      </c>
      <c r="AC128" s="6" t="s">
        <v>35</v>
      </c>
    </row>
    <row r="129" spans="1:29" x14ac:dyDescent="0.25">
      <c r="A129" s="6">
        <v>2014</v>
      </c>
      <c r="B129" s="6" t="s">
        <v>47</v>
      </c>
      <c r="C129" s="6">
        <v>7910211</v>
      </c>
      <c r="D129" s="8" t="s">
        <v>248</v>
      </c>
      <c r="F129" s="8" t="s">
        <v>249</v>
      </c>
      <c r="G129" s="6">
        <v>486210</v>
      </c>
      <c r="H129" s="8" t="s">
        <v>72</v>
      </c>
      <c r="I129" s="9">
        <v>31.700278000000001</v>
      </c>
      <c r="J129" s="9">
        <v>-105.4575</v>
      </c>
      <c r="K129" s="6" t="s">
        <v>38</v>
      </c>
      <c r="L129" s="10"/>
      <c r="M129" s="10">
        <v>91.247399999999999</v>
      </c>
      <c r="N129" s="10"/>
      <c r="O129" s="10">
        <v>0.20611499999999999</v>
      </c>
      <c r="P129" s="10">
        <v>363.35090000000002</v>
      </c>
      <c r="Q129" s="10">
        <v>5.3994767399999999</v>
      </c>
      <c r="R129" s="10">
        <v>9.8169000000000004</v>
      </c>
      <c r="S129" s="10">
        <v>5.3994767399999999</v>
      </c>
      <c r="T129" s="10">
        <v>9.8169000000000004</v>
      </c>
      <c r="U129" s="10">
        <v>4.4174232609999997</v>
      </c>
      <c r="V129" s="10">
        <v>2.5730230700000001</v>
      </c>
      <c r="W129" s="10">
        <v>4.9896000000000003</v>
      </c>
      <c r="X129" s="10">
        <v>0.84409000000000001</v>
      </c>
      <c r="Y129" s="10">
        <v>3.2014</v>
      </c>
      <c r="Z129" s="10">
        <f t="shared" si="2"/>
        <v>368.34050000000002</v>
      </c>
      <c r="AA129" s="10">
        <v>451.90961144453951</v>
      </c>
      <c r="AB129" s="12">
        <f t="shared" si="3"/>
        <v>0.81507560510295651</v>
      </c>
      <c r="AC129" s="6" t="s">
        <v>35</v>
      </c>
    </row>
    <row r="130" spans="1:29" x14ac:dyDescent="0.25">
      <c r="A130" s="6">
        <v>2014</v>
      </c>
      <c r="B130" s="6" t="s">
        <v>47</v>
      </c>
      <c r="C130" s="6">
        <v>6520011</v>
      </c>
      <c r="D130" s="8" t="s">
        <v>73</v>
      </c>
      <c r="F130" s="8" t="s">
        <v>250</v>
      </c>
      <c r="G130" s="6">
        <v>325180</v>
      </c>
      <c r="H130" s="8" t="s">
        <v>57</v>
      </c>
      <c r="I130" s="9">
        <v>35.506864</v>
      </c>
      <c r="J130" s="9">
        <v>-101.03873900000001</v>
      </c>
      <c r="K130" s="6" t="s">
        <v>38</v>
      </c>
      <c r="L130" s="10"/>
      <c r="M130" s="10">
        <v>338.55549999999999</v>
      </c>
      <c r="N130" s="10">
        <v>0.11070000000000001</v>
      </c>
      <c r="O130" s="10">
        <v>9.7375640000000006E-3</v>
      </c>
      <c r="P130" s="10">
        <v>28.6769</v>
      </c>
      <c r="Q130" s="10">
        <v>1.2529567100000001</v>
      </c>
      <c r="R130" s="10">
        <v>2.6349999999999998</v>
      </c>
      <c r="S130" s="10">
        <v>0.68618835</v>
      </c>
      <c r="T130" s="10">
        <v>2.06823164</v>
      </c>
      <c r="U130" s="10">
        <v>1.382043288</v>
      </c>
      <c r="V130" s="10">
        <v>1.6571794070000001</v>
      </c>
      <c r="W130" s="10">
        <v>351.09719999999999</v>
      </c>
      <c r="X130" s="10">
        <v>0.138017852</v>
      </c>
      <c r="Y130" s="10">
        <v>13</v>
      </c>
      <c r="Z130" s="10">
        <f t="shared" ref="Z130:Z193" si="4">+P130+W130</f>
        <v>379.77409999999998</v>
      </c>
      <c r="AA130" s="10">
        <v>472.80301237148126</v>
      </c>
      <c r="AB130" s="12">
        <f t="shared" ref="AB130:AB193" si="5">+Z130/AA130</f>
        <v>0.80323959463610928</v>
      </c>
      <c r="AC130" s="6" t="s">
        <v>35</v>
      </c>
    </row>
    <row r="131" spans="1:29" x14ac:dyDescent="0.25">
      <c r="A131" s="6">
        <v>2014</v>
      </c>
      <c r="B131" s="6" t="s">
        <v>47</v>
      </c>
      <c r="C131" s="6">
        <v>1509211</v>
      </c>
      <c r="D131" s="8" t="s">
        <v>251</v>
      </c>
      <c r="F131" s="8" t="s">
        <v>252</v>
      </c>
      <c r="G131" s="6">
        <v>211111</v>
      </c>
      <c r="H131" s="8" t="s">
        <v>53</v>
      </c>
      <c r="I131" s="9">
        <v>38.660438999999997</v>
      </c>
      <c r="J131" s="9">
        <v>-102.78941399999999</v>
      </c>
      <c r="K131" s="6" t="s">
        <v>13</v>
      </c>
      <c r="L131" s="10"/>
      <c r="M131" s="10">
        <v>115.4456</v>
      </c>
      <c r="N131" s="10"/>
      <c r="O131" s="10">
        <v>0.10965366</v>
      </c>
      <c r="P131" s="10">
        <v>348.74669999999998</v>
      </c>
      <c r="Q131" s="10">
        <v>2.8718759999999999</v>
      </c>
      <c r="R131" s="10">
        <v>5.2216040000000001</v>
      </c>
      <c r="S131" s="10">
        <v>2.8718759999999999</v>
      </c>
      <c r="T131" s="10">
        <v>5.2216040000000001</v>
      </c>
      <c r="U131" s="10">
        <v>2.3497240000000001</v>
      </c>
      <c r="V131" s="10">
        <v>1.3680600000000001</v>
      </c>
      <c r="W131" s="10">
        <v>0.11</v>
      </c>
      <c r="X131" s="10">
        <v>0.44905859999999997</v>
      </c>
      <c r="Y131" s="10">
        <v>12.004160000000001</v>
      </c>
      <c r="Z131" s="10">
        <f t="shared" si="4"/>
        <v>348.85669999999999</v>
      </c>
      <c r="AA131" s="10">
        <v>444.7170432565207</v>
      </c>
      <c r="AB131" s="12">
        <f t="shared" si="5"/>
        <v>0.78444643687463367</v>
      </c>
      <c r="AC131" s="6" t="s">
        <v>35</v>
      </c>
    </row>
    <row r="132" spans="1:29" x14ac:dyDescent="0.25">
      <c r="A132" s="6">
        <v>2014</v>
      </c>
      <c r="B132" s="6" t="s">
        <v>47</v>
      </c>
      <c r="C132" s="6">
        <v>7393711</v>
      </c>
      <c r="D132" s="8" t="s">
        <v>201</v>
      </c>
      <c r="F132" s="8" t="s">
        <v>253</v>
      </c>
      <c r="G132" s="6">
        <v>486210</v>
      </c>
      <c r="H132" s="8" t="s">
        <v>72</v>
      </c>
      <c r="I132" s="9">
        <v>36.732970000000002</v>
      </c>
      <c r="J132" s="9">
        <v>-101.63621000000001</v>
      </c>
      <c r="K132" s="6" t="s">
        <v>109</v>
      </c>
      <c r="L132" s="10"/>
      <c r="M132" s="10">
        <v>92.635999999999996</v>
      </c>
      <c r="N132" s="10"/>
      <c r="O132" s="10">
        <v>1.0101000000000001E-2</v>
      </c>
      <c r="P132" s="10">
        <v>328.31299999999999</v>
      </c>
      <c r="Q132" s="10">
        <v>0.26455000000000001</v>
      </c>
      <c r="R132" s="10">
        <v>0.48099999999999998</v>
      </c>
      <c r="S132" s="10">
        <v>0.26455000000000001</v>
      </c>
      <c r="T132" s="10">
        <v>0.48099999999999998</v>
      </c>
      <c r="U132" s="10">
        <v>0.21645</v>
      </c>
      <c r="V132" s="10">
        <v>0.126022</v>
      </c>
      <c r="W132" s="10">
        <v>1.7000000000000001E-2</v>
      </c>
      <c r="X132" s="10">
        <v>4.1366E-2</v>
      </c>
      <c r="Y132" s="10">
        <v>5.4390000000000001</v>
      </c>
      <c r="Z132" s="10">
        <f t="shared" si="4"/>
        <v>328.33</v>
      </c>
      <c r="AA132" s="10">
        <v>428.6174413360381</v>
      </c>
      <c r="AB132" s="12">
        <f t="shared" si="5"/>
        <v>0.76602109092100079</v>
      </c>
      <c r="AC132" s="6" t="s">
        <v>35</v>
      </c>
    </row>
    <row r="133" spans="1:29" x14ac:dyDescent="0.25">
      <c r="A133" s="6">
        <v>2014</v>
      </c>
      <c r="B133" s="6" t="s">
        <v>47</v>
      </c>
      <c r="C133" s="6">
        <v>4946611</v>
      </c>
      <c r="D133" s="8" t="s">
        <v>164</v>
      </c>
      <c r="F133" s="8" t="s">
        <v>254</v>
      </c>
      <c r="G133" s="6">
        <v>211111</v>
      </c>
      <c r="H133" s="8" t="s">
        <v>53</v>
      </c>
      <c r="I133" s="9">
        <v>35.809486</v>
      </c>
      <c r="J133" s="9">
        <v>-101.630233</v>
      </c>
      <c r="K133" s="6" t="s">
        <v>38</v>
      </c>
      <c r="L133" s="10"/>
      <c r="M133" s="10">
        <v>298.07400000000001</v>
      </c>
      <c r="N133" s="10"/>
      <c r="O133" s="10">
        <v>8.0953585999999994E-2</v>
      </c>
      <c r="P133" s="10">
        <v>219.48</v>
      </c>
      <c r="Q133" s="10">
        <v>1.959948</v>
      </c>
      <c r="R133" s="10">
        <v>3.9929999999999999</v>
      </c>
      <c r="S133" s="10">
        <v>1.959948</v>
      </c>
      <c r="T133" s="10">
        <v>3.9929999999999999</v>
      </c>
      <c r="U133" s="10">
        <v>2.0330519300000001</v>
      </c>
      <c r="V133" s="10">
        <v>1.0150801199999999</v>
      </c>
      <c r="W133" s="10">
        <v>99.953999999999994</v>
      </c>
      <c r="X133" s="10">
        <v>0.33127269999999998</v>
      </c>
      <c r="Y133" s="10">
        <v>132.88399999999999</v>
      </c>
      <c r="Z133" s="10">
        <f t="shared" si="4"/>
        <v>319.43399999999997</v>
      </c>
      <c r="AA133" s="10">
        <v>417.83382744191215</v>
      </c>
      <c r="AB133" s="12">
        <f t="shared" si="5"/>
        <v>0.76450009314865286</v>
      </c>
      <c r="AC133" s="6" t="s">
        <v>35</v>
      </c>
    </row>
    <row r="134" spans="1:29" x14ac:dyDescent="0.25">
      <c r="A134" s="6">
        <v>2014</v>
      </c>
      <c r="B134" s="6" t="s">
        <v>47</v>
      </c>
      <c r="C134" s="6">
        <v>3508711</v>
      </c>
      <c r="D134" s="8" t="s">
        <v>87</v>
      </c>
      <c r="F134" s="8" t="s">
        <v>255</v>
      </c>
      <c r="G134" s="6">
        <v>211111</v>
      </c>
      <c r="H134" s="8" t="s">
        <v>53</v>
      </c>
      <c r="I134" s="9">
        <v>37.461455999999998</v>
      </c>
      <c r="J134" s="9">
        <v>-101.494888</v>
      </c>
      <c r="K134" s="6" t="s">
        <v>86</v>
      </c>
      <c r="L134" s="10"/>
      <c r="M134" s="10">
        <v>45.232880000000002</v>
      </c>
      <c r="N134" s="10"/>
      <c r="O134" s="10">
        <v>7.8134640950000001E-2</v>
      </c>
      <c r="P134" s="10">
        <v>354.44722999999999</v>
      </c>
      <c r="Q134" s="10">
        <v>2.6204559500000002</v>
      </c>
      <c r="R134" s="10">
        <v>3.7206959500000001</v>
      </c>
      <c r="S134" s="10">
        <v>2.6204559500000002</v>
      </c>
      <c r="T134" s="10">
        <v>3.7206959500000001</v>
      </c>
      <c r="U134" s="10">
        <v>1.1002350000000001</v>
      </c>
      <c r="V134" s="10">
        <v>0.9748230309</v>
      </c>
      <c r="W134" s="10">
        <v>6.6012000000000001E-2</v>
      </c>
      <c r="X134" s="10">
        <v>0.31997972769999999</v>
      </c>
      <c r="Y134" s="10">
        <v>24.982589999999998</v>
      </c>
      <c r="Z134" s="10">
        <f t="shared" si="4"/>
        <v>354.51324199999999</v>
      </c>
      <c r="AA134" s="10">
        <v>465.50679011997573</v>
      </c>
      <c r="AB134" s="12">
        <f t="shared" si="5"/>
        <v>0.7615640620593972</v>
      </c>
      <c r="AC134" s="6" t="s">
        <v>35</v>
      </c>
    </row>
    <row r="135" spans="1:29" x14ac:dyDescent="0.25">
      <c r="A135" s="6">
        <v>2014</v>
      </c>
      <c r="B135" s="6" t="s">
        <v>47</v>
      </c>
      <c r="C135" s="6">
        <v>5226611</v>
      </c>
      <c r="D135" s="8" t="s">
        <v>100</v>
      </c>
      <c r="F135" s="8" t="s">
        <v>256</v>
      </c>
      <c r="G135" s="6">
        <v>211112</v>
      </c>
      <c r="H135" s="8" t="s">
        <v>68</v>
      </c>
      <c r="I135" s="9">
        <v>32.814444000000002</v>
      </c>
      <c r="J135" s="9">
        <v>-103.771389</v>
      </c>
      <c r="K135" s="6" t="s">
        <v>46</v>
      </c>
      <c r="L135" s="10"/>
      <c r="M135" s="10">
        <v>98.3</v>
      </c>
      <c r="N135" s="10"/>
      <c r="O135" s="10">
        <v>0.1239</v>
      </c>
      <c r="P135" s="10">
        <v>128.5</v>
      </c>
      <c r="Q135" s="10">
        <v>2.99</v>
      </c>
      <c r="R135" s="10">
        <v>5.9</v>
      </c>
      <c r="S135" s="10">
        <v>2.99</v>
      </c>
      <c r="T135" s="10">
        <v>5.9</v>
      </c>
      <c r="U135" s="10">
        <v>2.91</v>
      </c>
      <c r="V135" s="10">
        <v>1.5458000000000001</v>
      </c>
      <c r="W135" s="10">
        <v>173.1</v>
      </c>
      <c r="X135" s="10">
        <v>0.50739999999999996</v>
      </c>
      <c r="Y135" s="10">
        <v>103.94</v>
      </c>
      <c r="Z135" s="10">
        <f t="shared" si="4"/>
        <v>301.60000000000002</v>
      </c>
      <c r="AA135" s="10">
        <v>396.28686313329518</v>
      </c>
      <c r="AB135" s="12">
        <f t="shared" si="5"/>
        <v>0.76106484483325842</v>
      </c>
      <c r="AC135" s="6" t="s">
        <v>35</v>
      </c>
    </row>
    <row r="136" spans="1:29" x14ac:dyDescent="0.25">
      <c r="A136" s="6">
        <v>2014</v>
      </c>
      <c r="B136" s="6" t="s">
        <v>47</v>
      </c>
      <c r="C136" s="6">
        <v>4179811</v>
      </c>
      <c r="D136" s="8" t="s">
        <v>164</v>
      </c>
      <c r="F136" s="8" t="s">
        <v>257</v>
      </c>
      <c r="G136" s="6">
        <v>486210</v>
      </c>
      <c r="H136" s="8" t="s">
        <v>72</v>
      </c>
      <c r="I136" s="9">
        <v>35.950094</v>
      </c>
      <c r="J136" s="9">
        <v>-101.86300300000001</v>
      </c>
      <c r="K136" s="6" t="s">
        <v>38</v>
      </c>
      <c r="L136" s="10"/>
      <c r="M136" s="10">
        <v>129.83699999999999</v>
      </c>
      <c r="N136" s="10"/>
      <c r="O136" s="10">
        <v>5.5986000000000001E-2</v>
      </c>
      <c r="P136" s="10">
        <v>292.20400000000001</v>
      </c>
      <c r="Q136" s="10">
        <v>1.4662999999999999</v>
      </c>
      <c r="R136" s="10">
        <v>2.6659999999999999</v>
      </c>
      <c r="S136" s="10">
        <v>1.4662999999999999</v>
      </c>
      <c r="T136" s="10">
        <v>2.6659999999999999</v>
      </c>
      <c r="U136" s="10">
        <v>1.1997</v>
      </c>
      <c r="V136" s="10">
        <v>0.698492</v>
      </c>
      <c r="W136" s="10">
        <v>3.3000000000000002E-2</v>
      </c>
      <c r="X136" s="10">
        <v>0.22927600000000001</v>
      </c>
      <c r="Y136" s="10">
        <v>19.056000000000001</v>
      </c>
      <c r="Z136" s="10">
        <f t="shared" si="4"/>
        <v>292.23700000000002</v>
      </c>
      <c r="AA136" s="10">
        <v>397.00696129752669</v>
      </c>
      <c r="AB136" s="12">
        <f t="shared" si="5"/>
        <v>0.7361004427854112</v>
      </c>
      <c r="AC136" s="6" t="s">
        <v>35</v>
      </c>
    </row>
    <row r="137" spans="1:29" x14ac:dyDescent="0.25">
      <c r="A137" s="6">
        <v>2014</v>
      </c>
      <c r="B137" s="6" t="s">
        <v>47</v>
      </c>
      <c r="C137" s="6">
        <v>3508511</v>
      </c>
      <c r="D137" s="8" t="s">
        <v>87</v>
      </c>
      <c r="F137" s="8" t="s">
        <v>258</v>
      </c>
      <c r="G137" s="6">
        <v>486210</v>
      </c>
      <c r="H137" s="8" t="s">
        <v>72</v>
      </c>
      <c r="I137" s="9">
        <v>37.557265999999998</v>
      </c>
      <c r="J137" s="9">
        <v>-101.129828</v>
      </c>
      <c r="K137" s="6" t="s">
        <v>86</v>
      </c>
      <c r="L137" s="10"/>
      <c r="M137" s="10">
        <v>56.371718199999997</v>
      </c>
      <c r="N137" s="10"/>
      <c r="O137" s="10">
        <v>9.1782072000000006E-2</v>
      </c>
      <c r="P137" s="10">
        <v>362.87543199999999</v>
      </c>
      <c r="Q137" s="10">
        <v>3.409551</v>
      </c>
      <c r="R137" s="10">
        <v>4.3705740000000004</v>
      </c>
      <c r="S137" s="10">
        <v>3.409551</v>
      </c>
      <c r="T137" s="10">
        <v>4.3705740000000004</v>
      </c>
      <c r="U137" s="10">
        <v>0.96102799999999999</v>
      </c>
      <c r="V137" s="10">
        <v>1.1450909840000001</v>
      </c>
      <c r="W137" s="10">
        <v>0</v>
      </c>
      <c r="X137" s="10">
        <v>0.375869652</v>
      </c>
      <c r="Y137" s="10">
        <v>108.01629601</v>
      </c>
      <c r="Z137" s="10">
        <f t="shared" si="4"/>
        <v>362.87543199999999</v>
      </c>
      <c r="AA137" s="10">
        <v>499.34345378224538</v>
      </c>
      <c r="AB137" s="12">
        <f t="shared" si="5"/>
        <v>0.72670509496304203</v>
      </c>
      <c r="AC137" s="6" t="s">
        <v>35</v>
      </c>
    </row>
    <row r="138" spans="1:29" x14ac:dyDescent="0.25">
      <c r="A138" s="6">
        <v>2014</v>
      </c>
      <c r="B138" s="6" t="s">
        <v>47</v>
      </c>
      <c r="C138" s="6">
        <v>4144911</v>
      </c>
      <c r="D138" s="8" t="s">
        <v>89</v>
      </c>
      <c r="F138" s="8" t="s">
        <v>259</v>
      </c>
      <c r="G138" s="6">
        <v>211112</v>
      </c>
      <c r="H138" s="8" t="s">
        <v>68</v>
      </c>
      <c r="I138" s="9">
        <v>31.866852999999999</v>
      </c>
      <c r="J138" s="9">
        <v>-102.302114</v>
      </c>
      <c r="K138" s="6" t="s">
        <v>38</v>
      </c>
      <c r="L138" s="10"/>
      <c r="M138" s="10">
        <v>217.23330000000001</v>
      </c>
      <c r="N138" s="10"/>
      <c r="O138" s="10">
        <v>0.16026489999999999</v>
      </c>
      <c r="P138" s="10">
        <v>364.01609999999999</v>
      </c>
      <c r="Q138" s="10">
        <v>4.1897409999999997</v>
      </c>
      <c r="R138" s="10">
        <v>7.8693999999999997</v>
      </c>
      <c r="S138" s="10">
        <v>4.1897409999999997</v>
      </c>
      <c r="T138" s="10">
        <v>7.8693999999999997</v>
      </c>
      <c r="U138" s="10">
        <v>3.679659</v>
      </c>
      <c r="V138" s="10">
        <v>2.2997879999999999</v>
      </c>
      <c r="W138" s="10">
        <v>45.234000000000002</v>
      </c>
      <c r="X138" s="10">
        <v>0.70248520000000003</v>
      </c>
      <c r="Y138" s="10">
        <v>35.056199999999997</v>
      </c>
      <c r="Z138" s="10">
        <f t="shared" si="4"/>
        <v>409.25009999999997</v>
      </c>
      <c r="AA138" s="10">
        <v>564.05063599734456</v>
      </c>
      <c r="AB138" s="12">
        <f t="shared" si="5"/>
        <v>0.72555560419920639</v>
      </c>
      <c r="AC138" s="6" t="s">
        <v>35</v>
      </c>
    </row>
    <row r="139" spans="1:29" x14ac:dyDescent="0.25">
      <c r="A139" s="6">
        <v>2014</v>
      </c>
      <c r="B139" s="6" t="s">
        <v>47</v>
      </c>
      <c r="C139" s="6">
        <v>3503311</v>
      </c>
      <c r="D139" s="8" t="s">
        <v>260</v>
      </c>
      <c r="F139" s="8" t="s">
        <v>261</v>
      </c>
      <c r="G139" s="6">
        <v>486210</v>
      </c>
      <c r="H139" s="8" t="s">
        <v>72</v>
      </c>
      <c r="I139" s="9">
        <v>40.046075000000002</v>
      </c>
      <c r="J139" s="9">
        <v>-108.77375000000001</v>
      </c>
      <c r="K139" s="6" t="s">
        <v>13</v>
      </c>
      <c r="L139" s="10"/>
      <c r="M139" s="10">
        <v>52.402520000000003</v>
      </c>
      <c r="N139" s="10"/>
      <c r="O139" s="10">
        <v>5.5450373999999997E-2</v>
      </c>
      <c r="P139" s="10">
        <v>371.96803999999997</v>
      </c>
      <c r="Q139" s="10">
        <v>1.4522717000000001</v>
      </c>
      <c r="R139" s="10">
        <v>2.6404939999999999</v>
      </c>
      <c r="S139" s="10">
        <v>1.4522717000000001</v>
      </c>
      <c r="T139" s="10">
        <v>2.6404939999999999</v>
      </c>
      <c r="U139" s="10">
        <v>1.1882223000000001</v>
      </c>
      <c r="V139" s="10">
        <v>0.691809428</v>
      </c>
      <c r="W139" s="10">
        <v>4.0030999999999997E-2</v>
      </c>
      <c r="X139" s="10">
        <v>0.227082484</v>
      </c>
      <c r="Y139" s="10">
        <v>11.361539</v>
      </c>
      <c r="Z139" s="10">
        <f t="shared" si="4"/>
        <v>372.00807099999997</v>
      </c>
      <c r="AA139" s="10">
        <v>513.38462573575828</v>
      </c>
      <c r="AB139" s="12">
        <f t="shared" si="5"/>
        <v>0.72461864331612158</v>
      </c>
      <c r="AC139" s="6" t="s">
        <v>35</v>
      </c>
    </row>
    <row r="140" spans="1:29" x14ac:dyDescent="0.25">
      <c r="A140" s="6">
        <v>2018</v>
      </c>
      <c r="B140" s="6" t="s">
        <v>30</v>
      </c>
      <c r="C140" s="6">
        <v>5129311</v>
      </c>
      <c r="D140" s="7" t="s">
        <v>262</v>
      </c>
      <c r="F140" s="7" t="s">
        <v>263</v>
      </c>
      <c r="G140" s="6">
        <v>221112</v>
      </c>
      <c r="H140" s="8" t="s">
        <v>33</v>
      </c>
      <c r="I140" s="9">
        <v>32.972799999999999</v>
      </c>
      <c r="J140" s="9">
        <v>-102.74169999999999</v>
      </c>
      <c r="K140" s="6" t="s">
        <v>38</v>
      </c>
      <c r="P140" s="10">
        <v>317.87099999999998</v>
      </c>
      <c r="W140" s="10">
        <v>4.9829999999999997</v>
      </c>
      <c r="Z140" s="11">
        <f t="shared" si="4"/>
        <v>322.85399999999998</v>
      </c>
      <c r="AA140" s="11">
        <v>445.72983786127247</v>
      </c>
      <c r="AB140" s="12">
        <f t="shared" si="5"/>
        <v>0.72432664940973512</v>
      </c>
      <c r="AC140" s="6" t="s">
        <v>35</v>
      </c>
    </row>
    <row r="141" spans="1:29" x14ac:dyDescent="0.25">
      <c r="A141" s="6">
        <v>2014</v>
      </c>
      <c r="B141" s="6" t="s">
        <v>47</v>
      </c>
      <c r="C141" s="6">
        <v>3807211</v>
      </c>
      <c r="D141" s="8" t="s">
        <v>264</v>
      </c>
      <c r="F141" s="8" t="s">
        <v>265</v>
      </c>
      <c r="G141" s="6">
        <v>486210</v>
      </c>
      <c r="H141" s="8" t="s">
        <v>72</v>
      </c>
      <c r="I141" s="9">
        <v>37.159199999999998</v>
      </c>
      <c r="J141" s="9">
        <v>-100.7633</v>
      </c>
      <c r="K141" s="6" t="s">
        <v>86</v>
      </c>
      <c r="L141" s="10"/>
      <c r="M141" s="10">
        <v>84.246117999999996</v>
      </c>
      <c r="N141" s="10"/>
      <c r="O141" s="10">
        <v>0.18436089238</v>
      </c>
      <c r="P141" s="10">
        <v>364.86730999999997</v>
      </c>
      <c r="Q141" s="10">
        <v>6.1951179114999997</v>
      </c>
      <c r="R141" s="10">
        <v>8.7790951610000008</v>
      </c>
      <c r="S141" s="10">
        <v>6.1951179114999997</v>
      </c>
      <c r="T141" s="10">
        <v>8.7790951610000008</v>
      </c>
      <c r="U141" s="10">
        <v>2.5839820499999999</v>
      </c>
      <c r="V141" s="10">
        <v>2.3001227802000002</v>
      </c>
      <c r="W141" s="10">
        <v>1.190370634</v>
      </c>
      <c r="X141" s="10">
        <v>0.75500222790000004</v>
      </c>
      <c r="Y141" s="10">
        <v>24.926358</v>
      </c>
      <c r="Z141" s="10">
        <f t="shared" si="4"/>
        <v>366.05768063399995</v>
      </c>
      <c r="AA141" s="10">
        <v>515.63884889315921</v>
      </c>
      <c r="AB141" s="12">
        <f t="shared" si="5"/>
        <v>0.70991098017490029</v>
      </c>
      <c r="AC141" s="6" t="s">
        <v>35</v>
      </c>
    </row>
    <row r="142" spans="1:29" x14ac:dyDescent="0.25">
      <c r="A142" s="6">
        <v>2014</v>
      </c>
      <c r="B142" s="6" t="s">
        <v>47</v>
      </c>
      <c r="C142" s="6">
        <v>6492611</v>
      </c>
      <c r="D142" s="8" t="s">
        <v>120</v>
      </c>
      <c r="F142" s="8" t="s">
        <v>266</v>
      </c>
      <c r="G142" s="6">
        <v>211111</v>
      </c>
      <c r="H142" s="8" t="s">
        <v>53</v>
      </c>
      <c r="I142" s="9">
        <v>31.510532999999999</v>
      </c>
      <c r="J142" s="9">
        <v>-102.651122</v>
      </c>
      <c r="K142" s="6" t="s">
        <v>38</v>
      </c>
      <c r="L142" s="10"/>
      <c r="M142" s="10">
        <v>68.088999999999999</v>
      </c>
      <c r="N142" s="10"/>
      <c r="O142" s="10">
        <v>5.7917999999999997E-2</v>
      </c>
      <c r="P142" s="10">
        <v>407.61599999999999</v>
      </c>
      <c r="Q142" s="10">
        <v>1.5168999999999999</v>
      </c>
      <c r="R142" s="10">
        <v>2.758</v>
      </c>
      <c r="S142" s="10">
        <v>1.5168999999999999</v>
      </c>
      <c r="T142" s="10">
        <v>2.758</v>
      </c>
      <c r="U142" s="10">
        <v>1.2411000000000001</v>
      </c>
      <c r="V142" s="10">
        <v>0.72259600000000002</v>
      </c>
      <c r="W142" s="10">
        <v>0.63400000000000001</v>
      </c>
      <c r="X142" s="10">
        <v>0.23718800000000001</v>
      </c>
      <c r="Y142" s="10">
        <v>46.860599999999998</v>
      </c>
      <c r="Z142" s="10">
        <f t="shared" si="4"/>
        <v>408.25</v>
      </c>
      <c r="AA142" s="10">
        <v>575.53764086277965</v>
      </c>
      <c r="AB142" s="12">
        <f t="shared" si="5"/>
        <v>0.70933675056943046</v>
      </c>
      <c r="AC142" s="6" t="s">
        <v>35</v>
      </c>
    </row>
    <row r="143" spans="1:29" x14ac:dyDescent="0.25">
      <c r="A143" s="6">
        <v>2014</v>
      </c>
      <c r="B143" s="6" t="s">
        <v>47</v>
      </c>
      <c r="C143" s="6">
        <v>7784811</v>
      </c>
      <c r="D143" s="8" t="s">
        <v>267</v>
      </c>
      <c r="F143" s="8" t="s">
        <v>268</v>
      </c>
      <c r="G143" s="6">
        <v>48621</v>
      </c>
      <c r="H143" s="8" t="s">
        <v>72</v>
      </c>
      <c r="I143" s="9">
        <v>34.278548000000001</v>
      </c>
      <c r="J143" s="9">
        <v>-106.104167</v>
      </c>
      <c r="K143" s="6" t="s">
        <v>46</v>
      </c>
      <c r="L143" s="10"/>
      <c r="M143" s="10">
        <v>38.72</v>
      </c>
      <c r="N143" s="10"/>
      <c r="O143" s="10">
        <v>9.0299999999999998E-3</v>
      </c>
      <c r="P143" s="10">
        <v>112.52</v>
      </c>
      <c r="Q143" s="10">
        <v>0.23649999999999999</v>
      </c>
      <c r="R143" s="10">
        <v>0.43</v>
      </c>
      <c r="S143" s="10">
        <v>0.23649999999999999</v>
      </c>
      <c r="T143" s="10">
        <v>0.43</v>
      </c>
      <c r="U143" s="10">
        <v>0.19350000000000001</v>
      </c>
      <c r="V143" s="10">
        <v>0.11266</v>
      </c>
      <c r="W143" s="10">
        <v>0.02</v>
      </c>
      <c r="X143" s="10">
        <v>3.6979999999999999E-2</v>
      </c>
      <c r="Y143" s="10">
        <v>4.8099999999999996</v>
      </c>
      <c r="Z143" s="10">
        <f t="shared" si="4"/>
        <v>112.53999999999999</v>
      </c>
      <c r="AA143" s="10">
        <v>159.48007503917393</v>
      </c>
      <c r="AB143" s="12">
        <f t="shared" si="5"/>
        <v>0.70566809033891043</v>
      </c>
      <c r="AC143" s="6" t="s">
        <v>35</v>
      </c>
    </row>
    <row r="144" spans="1:29" x14ac:dyDescent="0.25">
      <c r="A144" s="6">
        <v>2014</v>
      </c>
      <c r="B144" s="6" t="s">
        <v>47</v>
      </c>
      <c r="C144" s="6">
        <v>8343911</v>
      </c>
      <c r="D144" s="8" t="s">
        <v>51</v>
      </c>
      <c r="F144" s="8" t="s">
        <v>269</v>
      </c>
      <c r="G144" s="6">
        <v>213112</v>
      </c>
      <c r="H144" s="8" t="s">
        <v>185</v>
      </c>
      <c r="I144" s="9">
        <v>36.907778</v>
      </c>
      <c r="J144" s="9">
        <v>-107.561944</v>
      </c>
      <c r="K144" s="6" t="s">
        <v>46</v>
      </c>
      <c r="L144" s="10"/>
      <c r="M144" s="10">
        <v>178.7</v>
      </c>
      <c r="N144" s="10"/>
      <c r="O144" s="10">
        <v>6.0900000000000003E-2</v>
      </c>
      <c r="P144" s="10">
        <v>111</v>
      </c>
      <c r="Q144" s="10">
        <v>1.595</v>
      </c>
      <c r="R144" s="10">
        <v>2.9</v>
      </c>
      <c r="S144" s="10">
        <v>1.595</v>
      </c>
      <c r="T144" s="10">
        <v>2.9</v>
      </c>
      <c r="U144" s="10">
        <v>1.3049999999999999</v>
      </c>
      <c r="V144" s="10">
        <v>0.75980000000000003</v>
      </c>
      <c r="W144" s="10"/>
      <c r="X144" s="10">
        <v>0.24940000000000001</v>
      </c>
      <c r="Y144" s="10">
        <v>78.5</v>
      </c>
      <c r="Z144" s="10">
        <f t="shared" si="4"/>
        <v>111</v>
      </c>
      <c r="AA144" s="10">
        <v>158.74476578824135</v>
      </c>
      <c r="AB144" s="12">
        <f t="shared" si="5"/>
        <v>0.69923565321246051</v>
      </c>
      <c r="AC144" s="6" t="s">
        <v>35</v>
      </c>
    </row>
    <row r="145" spans="1:29" x14ac:dyDescent="0.25">
      <c r="A145" s="6">
        <v>2014</v>
      </c>
      <c r="B145" s="6" t="s">
        <v>47</v>
      </c>
      <c r="C145" s="6">
        <v>12863911</v>
      </c>
      <c r="D145" s="8" t="s">
        <v>260</v>
      </c>
      <c r="F145" s="8" t="s">
        <v>270</v>
      </c>
      <c r="G145" s="6">
        <v>211111</v>
      </c>
      <c r="H145" s="8" t="s">
        <v>53</v>
      </c>
      <c r="I145" s="9">
        <v>39.957194000000001</v>
      </c>
      <c r="J145" s="9">
        <v>-108.318161</v>
      </c>
      <c r="K145" s="6" t="s">
        <v>13</v>
      </c>
      <c r="L145" s="10"/>
      <c r="M145" s="10">
        <v>242.96257</v>
      </c>
      <c r="N145" s="10"/>
      <c r="O145" s="10">
        <v>0.5544</v>
      </c>
      <c r="P145" s="10">
        <v>133.12800999999999</v>
      </c>
      <c r="Q145" s="10">
        <v>10.032</v>
      </c>
      <c r="R145" s="10">
        <v>26.4</v>
      </c>
      <c r="S145" s="10">
        <v>10.032</v>
      </c>
      <c r="T145" s="10">
        <v>26.4</v>
      </c>
      <c r="U145" s="10">
        <v>16.367999999999999</v>
      </c>
      <c r="V145" s="10">
        <v>6.9168000000000003</v>
      </c>
      <c r="W145" s="10">
        <v>205.27199999999999</v>
      </c>
      <c r="X145" s="10">
        <v>2.2704</v>
      </c>
      <c r="Y145" s="10">
        <v>313.06226299999997</v>
      </c>
      <c r="Z145" s="10">
        <f t="shared" si="4"/>
        <v>338.40000999999995</v>
      </c>
      <c r="AA145" s="10">
        <v>489.36509804508717</v>
      </c>
      <c r="AB145" s="12">
        <f t="shared" si="5"/>
        <v>0.69150826520288911</v>
      </c>
      <c r="AC145" s="6" t="s">
        <v>35</v>
      </c>
    </row>
    <row r="146" spans="1:29" x14ac:dyDescent="0.25">
      <c r="A146" s="6">
        <v>2014</v>
      </c>
      <c r="B146" s="6" t="s">
        <v>47</v>
      </c>
      <c r="C146" s="6">
        <v>7992111</v>
      </c>
      <c r="D146" s="8" t="s">
        <v>151</v>
      </c>
      <c r="F146" s="8" t="s">
        <v>271</v>
      </c>
      <c r="G146" s="6">
        <v>211111</v>
      </c>
      <c r="H146" s="8" t="s">
        <v>53</v>
      </c>
      <c r="I146" s="9">
        <v>32.711660000000002</v>
      </c>
      <c r="J146" s="9">
        <v>-104.445864</v>
      </c>
      <c r="K146" s="6" t="s">
        <v>46</v>
      </c>
      <c r="L146" s="10"/>
      <c r="M146" s="10">
        <v>1.3</v>
      </c>
      <c r="N146" s="10"/>
      <c r="O146" s="10"/>
      <c r="P146" s="10">
        <v>1.6</v>
      </c>
      <c r="Q146" s="10"/>
      <c r="R146" s="10"/>
      <c r="S146" s="10"/>
      <c r="T146" s="10"/>
      <c r="U146" s="10"/>
      <c r="V146" s="10"/>
      <c r="W146" s="10">
        <v>255.7</v>
      </c>
      <c r="X146" s="10"/>
      <c r="Y146" s="10">
        <v>13.47</v>
      </c>
      <c r="Z146" s="10">
        <f t="shared" si="4"/>
        <v>257.3</v>
      </c>
      <c r="AA146" s="10">
        <v>373.69516248189035</v>
      </c>
      <c r="AB146" s="12">
        <f t="shared" si="5"/>
        <v>0.68852911632879121</v>
      </c>
      <c r="AC146" s="6" t="s">
        <v>35</v>
      </c>
    </row>
    <row r="147" spans="1:29" x14ac:dyDescent="0.25">
      <c r="A147" s="6">
        <v>2014</v>
      </c>
      <c r="B147" s="6" t="s">
        <v>47</v>
      </c>
      <c r="C147" s="6">
        <v>12868811</v>
      </c>
      <c r="D147" s="8" t="s">
        <v>229</v>
      </c>
      <c r="F147" s="8" t="s">
        <v>272</v>
      </c>
      <c r="G147" s="6">
        <v>327213</v>
      </c>
      <c r="H147" s="8" t="s">
        <v>182</v>
      </c>
      <c r="I147" s="9">
        <v>40.4634</v>
      </c>
      <c r="J147" s="9">
        <v>-104.848</v>
      </c>
      <c r="K147" s="6" t="s">
        <v>13</v>
      </c>
      <c r="L147" s="10">
        <v>1.6301379999999999E-4</v>
      </c>
      <c r="M147" s="10">
        <v>56.871870000000001</v>
      </c>
      <c r="N147" s="10"/>
      <c r="O147" s="10">
        <v>5.3163329340000003E-2</v>
      </c>
      <c r="P147" s="10">
        <v>231.86622</v>
      </c>
      <c r="Q147" s="10">
        <v>107.70027028</v>
      </c>
      <c r="R147" s="10">
        <v>126.41342899999999</v>
      </c>
      <c r="S147" s="10">
        <v>79.951604279999998</v>
      </c>
      <c r="T147" s="10">
        <v>98.664760000000001</v>
      </c>
      <c r="U147" s="10">
        <v>18.713219784</v>
      </c>
      <c r="V147" s="10">
        <v>58.058338165000002</v>
      </c>
      <c r="W147" s="10">
        <v>132.25640799999999</v>
      </c>
      <c r="X147" s="10">
        <v>38.845890942399997</v>
      </c>
      <c r="Y147" s="10">
        <v>74.243813000000003</v>
      </c>
      <c r="Z147" s="10">
        <f t="shared" si="4"/>
        <v>364.12262799999996</v>
      </c>
      <c r="AA147" s="10">
        <v>532.02444479968995</v>
      </c>
      <c r="AB147" s="12">
        <f t="shared" si="5"/>
        <v>0.68440958222717396</v>
      </c>
      <c r="AC147" s="6" t="s">
        <v>35</v>
      </c>
    </row>
    <row r="148" spans="1:29" x14ac:dyDescent="0.25">
      <c r="A148" s="6">
        <v>2018</v>
      </c>
      <c r="B148" s="6" t="s">
        <v>30</v>
      </c>
      <c r="C148" s="6">
        <v>5228411</v>
      </c>
      <c r="D148" s="7" t="s">
        <v>157</v>
      </c>
      <c r="E148" s="6"/>
      <c r="F148" s="7" t="s">
        <v>273</v>
      </c>
      <c r="G148" s="6">
        <v>221112</v>
      </c>
      <c r="H148" s="8" t="s">
        <v>33</v>
      </c>
      <c r="I148" s="9">
        <v>32.713099999999997</v>
      </c>
      <c r="J148" s="9">
        <v>-103.31</v>
      </c>
      <c r="K148" s="6" t="s">
        <v>46</v>
      </c>
      <c r="P148" s="10">
        <v>293.07900000000001</v>
      </c>
      <c r="W148" s="10">
        <v>1.1850000000000001</v>
      </c>
      <c r="Z148" s="11">
        <f t="shared" si="4"/>
        <v>294.26400000000001</v>
      </c>
      <c r="AA148" s="11">
        <v>431.23052393920176</v>
      </c>
      <c r="AB148" s="12">
        <f t="shared" si="5"/>
        <v>0.68238212200741066</v>
      </c>
      <c r="AC148" s="6" t="s">
        <v>35</v>
      </c>
    </row>
    <row r="149" spans="1:29" x14ac:dyDescent="0.25">
      <c r="A149" s="6">
        <v>2018</v>
      </c>
      <c r="B149" s="6" t="s">
        <v>30</v>
      </c>
      <c r="C149" s="6">
        <v>3551511</v>
      </c>
      <c r="D149" s="7" t="s">
        <v>274</v>
      </c>
      <c r="E149" s="6"/>
      <c r="F149" s="7" t="s">
        <v>275</v>
      </c>
      <c r="G149" s="6">
        <v>221112</v>
      </c>
      <c r="H149" s="8" t="s">
        <v>33</v>
      </c>
      <c r="I149" s="9">
        <v>40.246099999999998</v>
      </c>
      <c r="J149" s="9">
        <v>-104.8742</v>
      </c>
      <c r="K149" s="6" t="s">
        <v>13</v>
      </c>
      <c r="P149" s="10">
        <v>332.334</v>
      </c>
      <c r="W149" s="10">
        <v>8.391</v>
      </c>
      <c r="Z149" s="11">
        <f t="shared" si="4"/>
        <v>340.72500000000002</v>
      </c>
      <c r="AA149" s="11">
        <v>508.11798440589865</v>
      </c>
      <c r="AB149" s="12">
        <f t="shared" si="5"/>
        <v>0.67056276387930303</v>
      </c>
      <c r="AC149" s="6" t="s">
        <v>35</v>
      </c>
    </row>
    <row r="150" spans="1:29" x14ac:dyDescent="0.25">
      <c r="A150" s="6">
        <v>2014</v>
      </c>
      <c r="B150" s="6" t="s">
        <v>47</v>
      </c>
      <c r="C150" s="6">
        <v>4242011</v>
      </c>
      <c r="D150" s="8" t="s">
        <v>276</v>
      </c>
      <c r="F150" s="8" t="s">
        <v>277</v>
      </c>
      <c r="G150" s="6">
        <v>211111</v>
      </c>
      <c r="H150" s="8" t="s">
        <v>53</v>
      </c>
      <c r="I150" s="9">
        <v>39.487175000000001</v>
      </c>
      <c r="J150" s="9">
        <v>-108.10957999999999</v>
      </c>
      <c r="K150" s="6" t="s">
        <v>13</v>
      </c>
      <c r="L150" s="10"/>
      <c r="M150" s="10">
        <v>173.06432000000001</v>
      </c>
      <c r="N150" s="10"/>
      <c r="O150" s="10">
        <v>0.37421565000000001</v>
      </c>
      <c r="P150" s="10">
        <v>289.73252000000002</v>
      </c>
      <c r="Q150" s="10">
        <v>9.2931799999999996</v>
      </c>
      <c r="R150" s="10">
        <v>17.946805000000001</v>
      </c>
      <c r="S150" s="10">
        <v>9.1661579999999994</v>
      </c>
      <c r="T150" s="10">
        <v>17.819783000000001</v>
      </c>
      <c r="U150" s="10">
        <v>8.6536299999999997</v>
      </c>
      <c r="V150" s="10">
        <v>4.6687846999999998</v>
      </c>
      <c r="W150" s="10">
        <v>1.217271</v>
      </c>
      <c r="X150" s="10">
        <v>1.5325019</v>
      </c>
      <c r="Y150" s="10">
        <v>149.64615599999999</v>
      </c>
      <c r="Z150" s="10">
        <f t="shared" si="4"/>
        <v>290.949791</v>
      </c>
      <c r="AA150" s="10">
        <v>434.16688845570332</v>
      </c>
      <c r="AB150" s="12">
        <f t="shared" si="5"/>
        <v>0.67013353329381009</v>
      </c>
      <c r="AC150" s="6" t="s">
        <v>35</v>
      </c>
    </row>
    <row r="151" spans="1:29" s="17" customFormat="1" x14ac:dyDescent="0.25">
      <c r="A151" s="16">
        <v>2014</v>
      </c>
      <c r="B151" s="16" t="s">
        <v>47</v>
      </c>
      <c r="C151" s="16">
        <v>14938111</v>
      </c>
      <c r="E151" s="17" t="s">
        <v>110</v>
      </c>
      <c r="F151" s="17" t="s">
        <v>278</v>
      </c>
      <c r="G151" s="16">
        <v>211111</v>
      </c>
      <c r="H151" s="17" t="s">
        <v>53</v>
      </c>
      <c r="I151" s="18">
        <v>37.078513000000001</v>
      </c>
      <c r="J151" s="18">
        <v>-107.69068</v>
      </c>
      <c r="K151" s="16" t="s">
        <v>13</v>
      </c>
      <c r="L151" s="19"/>
      <c r="M151" s="19">
        <v>0.5</v>
      </c>
      <c r="N151" s="19"/>
      <c r="O151" s="19"/>
      <c r="P151" s="19">
        <v>120.4</v>
      </c>
      <c r="Q151" s="19"/>
      <c r="R151" s="19"/>
      <c r="S151" s="19"/>
      <c r="T151" s="19"/>
      <c r="U151" s="19"/>
      <c r="V151" s="19"/>
      <c r="W151" s="19"/>
      <c r="X151" s="19"/>
      <c r="Y151" s="19">
        <v>23.81</v>
      </c>
      <c r="Z151" s="19">
        <f t="shared" si="4"/>
        <v>120.4</v>
      </c>
      <c r="AA151" s="19">
        <v>180.62605488010811</v>
      </c>
      <c r="AB151" s="20">
        <f t="shared" si="5"/>
        <v>0.66657050158082898</v>
      </c>
      <c r="AC151" s="16" t="s">
        <v>35</v>
      </c>
    </row>
    <row r="152" spans="1:29" x14ac:dyDescent="0.25">
      <c r="A152" s="6">
        <v>2014</v>
      </c>
      <c r="B152" s="6" t="s">
        <v>47</v>
      </c>
      <c r="C152" s="6">
        <v>5362211</v>
      </c>
      <c r="D152" s="8" t="s">
        <v>183</v>
      </c>
      <c r="F152" s="8" t="s">
        <v>279</v>
      </c>
      <c r="G152" s="6">
        <v>213112</v>
      </c>
      <c r="H152" s="8" t="s">
        <v>185</v>
      </c>
      <c r="I152" s="9">
        <v>36.433985</v>
      </c>
      <c r="J152" s="9">
        <v>-107.479883</v>
      </c>
      <c r="K152" s="6" t="s">
        <v>46</v>
      </c>
      <c r="L152" s="10"/>
      <c r="M152" s="10">
        <v>64.2</v>
      </c>
      <c r="N152" s="10"/>
      <c r="O152" s="10">
        <v>2.1000000000000001E-2</v>
      </c>
      <c r="P152" s="10">
        <v>77.599999999999994</v>
      </c>
      <c r="Q152" s="10">
        <v>0.55000000000000004</v>
      </c>
      <c r="R152" s="10">
        <v>1</v>
      </c>
      <c r="S152" s="10">
        <v>0.55000000000000004</v>
      </c>
      <c r="T152" s="10">
        <v>1</v>
      </c>
      <c r="U152" s="10">
        <v>0.45</v>
      </c>
      <c r="V152" s="10">
        <v>0.26200000000000001</v>
      </c>
      <c r="W152" s="10">
        <v>0.5</v>
      </c>
      <c r="X152" s="10">
        <v>8.5999999999999993E-2</v>
      </c>
      <c r="Y152" s="10">
        <v>68.400000000000006</v>
      </c>
      <c r="Z152" s="10">
        <f t="shared" si="4"/>
        <v>78.099999999999994</v>
      </c>
      <c r="AA152" s="10">
        <v>117.63580336539331</v>
      </c>
      <c r="AB152" s="12">
        <f t="shared" si="5"/>
        <v>0.66391351753182182</v>
      </c>
      <c r="AC152" s="6" t="s">
        <v>35</v>
      </c>
    </row>
    <row r="153" spans="1:29" x14ac:dyDescent="0.25">
      <c r="A153" s="6">
        <v>2014</v>
      </c>
      <c r="B153" s="6" t="s">
        <v>47</v>
      </c>
      <c r="C153" s="6">
        <v>7404111</v>
      </c>
      <c r="D153" s="8" t="s">
        <v>280</v>
      </c>
      <c r="F153" s="8" t="s">
        <v>281</v>
      </c>
      <c r="G153" s="6">
        <v>48621</v>
      </c>
      <c r="H153" s="8" t="s">
        <v>72</v>
      </c>
      <c r="I153" s="9">
        <v>32.217500000000001</v>
      </c>
      <c r="J153" s="9">
        <v>-107.421667</v>
      </c>
      <c r="K153" s="6" t="s">
        <v>46</v>
      </c>
      <c r="L153" s="10"/>
      <c r="M153" s="10">
        <v>68.561999999999998</v>
      </c>
      <c r="N153" s="10"/>
      <c r="O153" s="10">
        <v>0.1176</v>
      </c>
      <c r="P153" s="10">
        <v>260.56799999999998</v>
      </c>
      <c r="Q153" s="10">
        <v>3.08</v>
      </c>
      <c r="R153" s="10">
        <v>5.6</v>
      </c>
      <c r="S153" s="10">
        <v>3.08</v>
      </c>
      <c r="T153" s="10">
        <v>5.6</v>
      </c>
      <c r="U153" s="10">
        <v>2.52</v>
      </c>
      <c r="V153" s="10">
        <v>1.467204</v>
      </c>
      <c r="W153" s="10">
        <v>3.6560000000000001</v>
      </c>
      <c r="X153" s="10">
        <v>0.48159999999999997</v>
      </c>
      <c r="Y153" s="10">
        <v>9.6159999999999997</v>
      </c>
      <c r="Z153" s="10">
        <f t="shared" si="4"/>
        <v>264.22399999999999</v>
      </c>
      <c r="AA153" s="10">
        <v>399.99597857012054</v>
      </c>
      <c r="AB153" s="12">
        <f t="shared" si="5"/>
        <v>0.66056664105606921</v>
      </c>
      <c r="AC153" s="6" t="s">
        <v>35</v>
      </c>
    </row>
    <row r="154" spans="1:29" x14ac:dyDescent="0.25">
      <c r="A154" s="6">
        <v>2014</v>
      </c>
      <c r="B154" s="6" t="s">
        <v>47</v>
      </c>
      <c r="C154" s="6">
        <v>7399911</v>
      </c>
      <c r="D154" s="8" t="s">
        <v>151</v>
      </c>
      <c r="F154" s="8" t="s">
        <v>282</v>
      </c>
      <c r="G154" s="6">
        <v>32411</v>
      </c>
      <c r="H154" s="8" t="s">
        <v>119</v>
      </c>
      <c r="I154" s="9">
        <v>32.848593000000001</v>
      </c>
      <c r="J154" s="9">
        <v>-104.394383</v>
      </c>
      <c r="K154" s="6" t="s">
        <v>46</v>
      </c>
      <c r="L154" s="10">
        <v>4</v>
      </c>
      <c r="M154" s="10">
        <v>222.13399999999999</v>
      </c>
      <c r="N154" s="10">
        <v>22.503</v>
      </c>
      <c r="O154" s="10">
        <v>0.60136988300000005</v>
      </c>
      <c r="P154" s="10">
        <v>208.50399999999999</v>
      </c>
      <c r="Q154" s="10">
        <v>39.357480000000002</v>
      </c>
      <c r="R154" s="10">
        <v>71.605999999999995</v>
      </c>
      <c r="S154" s="10">
        <v>39.171947000000003</v>
      </c>
      <c r="T154" s="10">
        <v>71.420467000000002</v>
      </c>
      <c r="U154" s="10">
        <v>30.238520000000001</v>
      </c>
      <c r="V154" s="10">
        <v>39.030110399999998</v>
      </c>
      <c r="W154" s="10">
        <v>30.518000000000001</v>
      </c>
      <c r="X154" s="10">
        <v>18.118152200000001</v>
      </c>
      <c r="Y154" s="10">
        <v>375.24299999999999</v>
      </c>
      <c r="Z154" s="10">
        <f t="shared" si="4"/>
        <v>239.02199999999999</v>
      </c>
      <c r="AA154" s="10">
        <v>362.39582213420141</v>
      </c>
      <c r="AB154" s="12">
        <f t="shared" si="5"/>
        <v>0.65956058376270688</v>
      </c>
      <c r="AC154" s="6" t="s">
        <v>35</v>
      </c>
    </row>
    <row r="155" spans="1:29" x14ac:dyDescent="0.25">
      <c r="A155" s="6">
        <v>2014</v>
      </c>
      <c r="B155" s="6" t="s">
        <v>47</v>
      </c>
      <c r="C155" s="6">
        <v>5133911</v>
      </c>
      <c r="D155" s="8" t="s">
        <v>183</v>
      </c>
      <c r="F155" s="8" t="s">
        <v>283</v>
      </c>
      <c r="G155" s="6">
        <v>213112</v>
      </c>
      <c r="H155" s="8" t="s">
        <v>185</v>
      </c>
      <c r="I155" s="9">
        <v>36.938732999999999</v>
      </c>
      <c r="J155" s="9">
        <v>-107.354067</v>
      </c>
      <c r="K155" s="6" t="s">
        <v>46</v>
      </c>
      <c r="L155" s="10"/>
      <c r="M155" s="10">
        <v>19</v>
      </c>
      <c r="N155" s="10"/>
      <c r="O155" s="10">
        <v>5.2499999999999998E-2</v>
      </c>
      <c r="P155" s="10">
        <v>98.7</v>
      </c>
      <c r="Q155" s="10">
        <v>1.375</v>
      </c>
      <c r="R155" s="10">
        <v>2.5</v>
      </c>
      <c r="S155" s="10">
        <v>1.375</v>
      </c>
      <c r="T155" s="10">
        <v>2.5</v>
      </c>
      <c r="U155" s="10">
        <v>1.125</v>
      </c>
      <c r="V155" s="10">
        <v>0.65500000000000003</v>
      </c>
      <c r="W155" s="10"/>
      <c r="X155" s="10">
        <v>0.215</v>
      </c>
      <c r="Y155" s="10">
        <v>23.2</v>
      </c>
      <c r="Z155" s="10">
        <f t="shared" si="4"/>
        <v>98.7</v>
      </c>
      <c r="AA155" s="10">
        <v>150.18726083503654</v>
      </c>
      <c r="AB155" s="12">
        <f t="shared" si="5"/>
        <v>0.65717957336215505</v>
      </c>
      <c r="AC155" s="6" t="s">
        <v>35</v>
      </c>
    </row>
    <row r="156" spans="1:29" x14ac:dyDescent="0.25">
      <c r="A156" s="6">
        <v>2014</v>
      </c>
      <c r="B156" s="6" t="s">
        <v>47</v>
      </c>
      <c r="C156" s="6">
        <v>2688311</v>
      </c>
      <c r="D156" s="8" t="s">
        <v>246</v>
      </c>
      <c r="F156" s="8" t="s">
        <v>284</v>
      </c>
      <c r="G156" s="6">
        <v>211111</v>
      </c>
      <c r="H156" s="8" t="s">
        <v>53</v>
      </c>
      <c r="I156" s="9">
        <v>37.155828</v>
      </c>
      <c r="J156" s="9">
        <v>-104.665267</v>
      </c>
      <c r="K156" s="6" t="s">
        <v>13</v>
      </c>
      <c r="L156" s="10"/>
      <c r="M156" s="10">
        <v>61.126010000000001</v>
      </c>
      <c r="N156" s="10"/>
      <c r="O156" s="10">
        <v>6.2474999999999998E-4</v>
      </c>
      <c r="P156" s="10">
        <v>136.70750000000001</v>
      </c>
      <c r="Q156" s="10">
        <v>2.2819019999999999E-2</v>
      </c>
      <c r="R156" s="10">
        <v>3.9750000000000001E-2</v>
      </c>
      <c r="S156" s="10">
        <v>2.111702E-2</v>
      </c>
      <c r="T156" s="10">
        <v>3.8047999999999998E-2</v>
      </c>
      <c r="U156" s="10">
        <v>1.6930980000000002E-2</v>
      </c>
      <c r="V156" s="10">
        <v>1.431092E-2</v>
      </c>
      <c r="W156" s="10">
        <v>0.34093200000000001</v>
      </c>
      <c r="X156" s="10">
        <v>2.5585E-3</v>
      </c>
      <c r="Y156" s="10">
        <v>17.326720000000002</v>
      </c>
      <c r="Z156" s="10">
        <f t="shared" si="4"/>
        <v>137.04843200000002</v>
      </c>
      <c r="AA156" s="10">
        <v>210.05096123076018</v>
      </c>
      <c r="AB156" s="12">
        <f t="shared" si="5"/>
        <v>0.65245324847354447</v>
      </c>
      <c r="AC156" s="6" t="s">
        <v>35</v>
      </c>
    </row>
    <row r="157" spans="1:29" x14ac:dyDescent="0.25">
      <c r="A157" s="6">
        <v>2014</v>
      </c>
      <c r="B157" s="6" t="s">
        <v>47</v>
      </c>
      <c r="C157" s="6">
        <v>5862711</v>
      </c>
      <c r="D157" s="8" t="s">
        <v>171</v>
      </c>
      <c r="F157" s="8" t="s">
        <v>285</v>
      </c>
      <c r="G157" s="6">
        <v>211111</v>
      </c>
      <c r="H157" s="8" t="s">
        <v>53</v>
      </c>
      <c r="I157" s="9">
        <v>36.148611000000002</v>
      </c>
      <c r="J157" s="9">
        <v>-101.901667</v>
      </c>
      <c r="K157" s="6" t="s">
        <v>38</v>
      </c>
      <c r="L157" s="10"/>
      <c r="M157" s="10">
        <v>175.613</v>
      </c>
      <c r="N157" s="10"/>
      <c r="O157" s="10">
        <v>6.6885E-2</v>
      </c>
      <c r="P157" s="10">
        <v>255.10300000000001</v>
      </c>
      <c r="Q157" s="10">
        <v>1.7517499999999999</v>
      </c>
      <c r="R157" s="10">
        <v>3.1850000000000001</v>
      </c>
      <c r="S157" s="10">
        <v>1.7517499999999999</v>
      </c>
      <c r="T157" s="10">
        <v>3.1850000000000001</v>
      </c>
      <c r="U157" s="10">
        <v>1.4332499999999999</v>
      </c>
      <c r="V157" s="10">
        <v>0.83447000000000005</v>
      </c>
      <c r="W157" s="10">
        <v>5.0999999999999997E-2</v>
      </c>
      <c r="X157" s="10">
        <v>0.27390999999999999</v>
      </c>
      <c r="Y157" s="10">
        <v>37.799999999999997</v>
      </c>
      <c r="Z157" s="10">
        <f t="shared" si="4"/>
        <v>255.154</v>
      </c>
      <c r="AA157" s="10">
        <v>394.82202538651933</v>
      </c>
      <c r="AB157" s="12">
        <f t="shared" si="5"/>
        <v>0.64625067395926461</v>
      </c>
      <c r="AC157" s="6" t="s">
        <v>35</v>
      </c>
    </row>
    <row r="158" spans="1:29" x14ac:dyDescent="0.25">
      <c r="A158" s="6">
        <v>2014</v>
      </c>
      <c r="B158" s="6" t="s">
        <v>47</v>
      </c>
      <c r="C158" s="6">
        <v>5863511</v>
      </c>
      <c r="D158" s="8" t="s">
        <v>171</v>
      </c>
      <c r="F158" s="8" t="s">
        <v>286</v>
      </c>
      <c r="G158" s="6">
        <v>211111</v>
      </c>
      <c r="H158" s="8" t="s">
        <v>53</v>
      </c>
      <c r="I158" s="9">
        <v>36.140672000000002</v>
      </c>
      <c r="J158" s="9">
        <v>-101.89988099999999</v>
      </c>
      <c r="K158" s="6" t="s">
        <v>38</v>
      </c>
      <c r="L158" s="10"/>
      <c r="M158" s="10">
        <v>32.048499999999997</v>
      </c>
      <c r="N158" s="10"/>
      <c r="O158" s="10">
        <v>5.4799500000000001E-2</v>
      </c>
      <c r="P158" s="10">
        <v>251.60919999999999</v>
      </c>
      <c r="Q158" s="10">
        <v>1.4352199999999999</v>
      </c>
      <c r="R158" s="10">
        <v>2.6095000000000002</v>
      </c>
      <c r="S158" s="10">
        <v>1.4352199999999999</v>
      </c>
      <c r="T158" s="10">
        <v>2.6095000000000002</v>
      </c>
      <c r="U158" s="10">
        <v>1.174275</v>
      </c>
      <c r="V158" s="10">
        <v>0.6836892</v>
      </c>
      <c r="W158" s="10"/>
      <c r="X158" s="10">
        <v>0.22441659999999999</v>
      </c>
      <c r="Y158" s="10">
        <v>7.1984000000000004</v>
      </c>
      <c r="Z158" s="10">
        <f t="shared" si="4"/>
        <v>251.60919999999999</v>
      </c>
      <c r="AA158" s="10">
        <v>394.90651020769036</v>
      </c>
      <c r="AB158" s="12">
        <f t="shared" si="5"/>
        <v>0.6371361157547718</v>
      </c>
      <c r="AC158" s="6" t="s">
        <v>35</v>
      </c>
    </row>
    <row r="159" spans="1:29" x14ac:dyDescent="0.25">
      <c r="A159" s="6">
        <v>2018</v>
      </c>
      <c r="B159" s="6" t="s">
        <v>30</v>
      </c>
      <c r="C159" s="6">
        <v>7532811</v>
      </c>
      <c r="D159" s="7" t="s">
        <v>94</v>
      </c>
      <c r="E159" s="6"/>
      <c r="F159" s="7" t="s">
        <v>287</v>
      </c>
      <c r="G159" s="6">
        <v>221112</v>
      </c>
      <c r="H159" s="8" t="s">
        <v>33</v>
      </c>
      <c r="I159" s="9">
        <v>35.026000000000003</v>
      </c>
      <c r="J159" s="9">
        <v>-106.64400000000001</v>
      </c>
      <c r="K159" s="6" t="s">
        <v>46</v>
      </c>
      <c r="P159" s="10">
        <v>49.959000000000003</v>
      </c>
      <c r="W159" s="10">
        <v>0.88400000000000001</v>
      </c>
      <c r="Z159" s="11">
        <f t="shared" si="4"/>
        <v>50.843000000000004</v>
      </c>
      <c r="AA159" s="11">
        <v>79.814206617649972</v>
      </c>
      <c r="AB159" s="12">
        <f t="shared" si="5"/>
        <v>0.63701691910017277</v>
      </c>
      <c r="AC159" s="6" t="s">
        <v>35</v>
      </c>
    </row>
    <row r="160" spans="1:29" x14ac:dyDescent="0.25">
      <c r="A160" s="6">
        <v>2014</v>
      </c>
      <c r="B160" s="6" t="s">
        <v>47</v>
      </c>
      <c r="C160" s="6">
        <v>1041211</v>
      </c>
      <c r="D160" s="8" t="s">
        <v>288</v>
      </c>
      <c r="F160" s="8" t="s">
        <v>289</v>
      </c>
      <c r="G160" s="6">
        <v>48621</v>
      </c>
      <c r="H160" s="8" t="s">
        <v>72</v>
      </c>
      <c r="I160" s="9">
        <v>32.111666999999997</v>
      </c>
      <c r="J160" s="9">
        <v>-109.66166699999999</v>
      </c>
      <c r="K160" s="6" t="s">
        <v>34</v>
      </c>
      <c r="L160" s="10"/>
      <c r="M160" s="10">
        <v>1.061588</v>
      </c>
      <c r="N160" s="10"/>
      <c r="O160" s="10">
        <v>3.3430674299999998E-2</v>
      </c>
      <c r="P160" s="10">
        <v>315.87177600000001</v>
      </c>
      <c r="Q160" s="10">
        <v>0.87556456000000005</v>
      </c>
      <c r="R160" s="10">
        <v>1.5919363</v>
      </c>
      <c r="S160" s="10">
        <v>0.87556456000000005</v>
      </c>
      <c r="T160" s="10">
        <v>1.5919363</v>
      </c>
      <c r="U160" s="10">
        <v>0.71637174000000003</v>
      </c>
      <c r="V160" s="10">
        <v>0.41708657500000001</v>
      </c>
      <c r="W160" s="10">
        <v>0.82052340000000001</v>
      </c>
      <c r="X160" s="10">
        <v>0.13690651400000001</v>
      </c>
      <c r="Y160" s="10">
        <v>1.1057717</v>
      </c>
      <c r="Z160" s="10">
        <f t="shared" si="4"/>
        <v>316.69229940000002</v>
      </c>
      <c r="AA160" s="10">
        <v>502.65360823372788</v>
      </c>
      <c r="AB160" s="12">
        <f t="shared" si="5"/>
        <v>0.63004083570159497</v>
      </c>
      <c r="AC160" s="6" t="s">
        <v>35</v>
      </c>
    </row>
    <row r="161" spans="1:29" x14ac:dyDescent="0.25">
      <c r="A161" s="6">
        <v>2014</v>
      </c>
      <c r="B161" s="6" t="s">
        <v>47</v>
      </c>
      <c r="C161" s="6">
        <v>13414411</v>
      </c>
      <c r="D161" s="8" t="s">
        <v>290</v>
      </c>
      <c r="F161" s="8" t="s">
        <v>291</v>
      </c>
      <c r="G161" s="6">
        <v>221117</v>
      </c>
      <c r="H161" s="8" t="s">
        <v>292</v>
      </c>
      <c r="I161" s="9">
        <v>34.503700000000002</v>
      </c>
      <c r="J161" s="9">
        <v>-110.3359</v>
      </c>
      <c r="K161" s="6" t="s">
        <v>34</v>
      </c>
      <c r="L161" s="10">
        <v>0.38780498000000002</v>
      </c>
      <c r="M161" s="10">
        <v>197.90952480000001</v>
      </c>
      <c r="N161" s="10"/>
      <c r="O161" s="10">
        <v>6.0190045999999999E-3</v>
      </c>
      <c r="P161" s="10">
        <v>219.99545800000001</v>
      </c>
      <c r="Q161" s="10">
        <v>84.202444709999995</v>
      </c>
      <c r="R161" s="10">
        <v>151.51556210000001</v>
      </c>
      <c r="S161" s="10">
        <v>83.926566879999996</v>
      </c>
      <c r="T161" s="10">
        <v>151.23968429999999</v>
      </c>
      <c r="U161" s="10">
        <v>67.313117390000002</v>
      </c>
      <c r="V161" s="10">
        <v>82.972169399999999</v>
      </c>
      <c r="W161" s="10">
        <v>20.35764524</v>
      </c>
      <c r="X161" s="10">
        <v>9.9219126436000007</v>
      </c>
      <c r="Y161" s="10">
        <v>83.137676900000002</v>
      </c>
      <c r="Z161" s="10">
        <f t="shared" si="4"/>
        <v>240.35310324000002</v>
      </c>
      <c r="AA161" s="10">
        <v>385.51579198881592</v>
      </c>
      <c r="AB161" s="12">
        <f t="shared" si="5"/>
        <v>0.62345851514942052</v>
      </c>
      <c r="AC161" s="6" t="s">
        <v>35</v>
      </c>
    </row>
    <row r="162" spans="1:29" x14ac:dyDescent="0.25">
      <c r="A162" s="6">
        <v>2014</v>
      </c>
      <c r="B162" s="6" t="s">
        <v>47</v>
      </c>
      <c r="C162" s="6">
        <v>6535711</v>
      </c>
      <c r="D162" s="8" t="s">
        <v>69</v>
      </c>
      <c r="F162" s="8" t="s">
        <v>293</v>
      </c>
      <c r="G162" s="6">
        <v>211111</v>
      </c>
      <c r="H162" s="8" t="s">
        <v>53</v>
      </c>
      <c r="I162" s="9">
        <v>36.196103000000001</v>
      </c>
      <c r="J162" s="9">
        <v>-101.387503</v>
      </c>
      <c r="K162" s="6" t="s">
        <v>38</v>
      </c>
      <c r="L162" s="10"/>
      <c r="M162" s="10">
        <v>72.0595</v>
      </c>
      <c r="N162" s="10"/>
      <c r="O162" s="10">
        <v>3.1227000000000001E-2</v>
      </c>
      <c r="P162" s="10">
        <v>46.111199999999997</v>
      </c>
      <c r="Q162" s="10">
        <v>0.91469780000000001</v>
      </c>
      <c r="R162" s="10">
        <v>1.637</v>
      </c>
      <c r="S162" s="10">
        <v>0.91469780000000001</v>
      </c>
      <c r="T162" s="10">
        <v>1.637</v>
      </c>
      <c r="U162" s="10">
        <v>0.72230220000000001</v>
      </c>
      <c r="V162" s="10">
        <v>0.50738899999999998</v>
      </c>
      <c r="W162" s="10">
        <v>226.21809999999999</v>
      </c>
      <c r="X162" s="10">
        <v>0.127882</v>
      </c>
      <c r="Y162" s="10">
        <v>26.446300000000001</v>
      </c>
      <c r="Z162" s="10">
        <f t="shared" si="4"/>
        <v>272.32929999999999</v>
      </c>
      <c r="AA162" s="10">
        <v>441.25653386124299</v>
      </c>
      <c r="AB162" s="12">
        <f t="shared" si="5"/>
        <v>0.61716774506875938</v>
      </c>
      <c r="AC162" s="6" t="s">
        <v>35</v>
      </c>
    </row>
    <row r="163" spans="1:29" x14ac:dyDescent="0.25">
      <c r="A163" s="6">
        <v>2014</v>
      </c>
      <c r="B163" s="6" t="s">
        <v>47</v>
      </c>
      <c r="C163" s="6">
        <v>8146911</v>
      </c>
      <c r="D163" s="8" t="s">
        <v>294</v>
      </c>
      <c r="F163" s="8" t="s">
        <v>295</v>
      </c>
      <c r="G163" s="6">
        <v>486210</v>
      </c>
      <c r="H163" s="8" t="s">
        <v>72</v>
      </c>
      <c r="I163" s="9">
        <v>36.896560000000001</v>
      </c>
      <c r="J163" s="9">
        <v>-102.31795</v>
      </c>
      <c r="K163" s="6" t="s">
        <v>109</v>
      </c>
      <c r="L163" s="10"/>
      <c r="M163" s="10">
        <v>37.648000000000003</v>
      </c>
      <c r="N163" s="10"/>
      <c r="O163" s="10">
        <v>7.0391999999999996E-2</v>
      </c>
      <c r="P163" s="10">
        <v>230.49100000000001</v>
      </c>
      <c r="Q163" s="10">
        <v>1.8435999999999999</v>
      </c>
      <c r="R163" s="10">
        <v>3.3519999999999999</v>
      </c>
      <c r="S163" s="10">
        <v>1.8435999999999999</v>
      </c>
      <c r="T163" s="10">
        <v>3.3519999999999999</v>
      </c>
      <c r="U163" s="10">
        <v>1.5084</v>
      </c>
      <c r="V163" s="10">
        <v>0.878224</v>
      </c>
      <c r="W163" s="10">
        <v>6.9000000000000006E-2</v>
      </c>
      <c r="X163" s="10">
        <v>0.28827199999999997</v>
      </c>
      <c r="Y163" s="10">
        <v>11.752000000000001</v>
      </c>
      <c r="Z163" s="10">
        <f t="shared" si="4"/>
        <v>230.56</v>
      </c>
      <c r="AA163" s="10">
        <v>375.14686287403964</v>
      </c>
      <c r="AB163" s="12">
        <f t="shared" si="5"/>
        <v>0.61458597370015455</v>
      </c>
      <c r="AC163" s="6" t="s">
        <v>35</v>
      </c>
    </row>
    <row r="164" spans="1:29" x14ac:dyDescent="0.25">
      <c r="A164" s="6">
        <v>2014</v>
      </c>
      <c r="B164" s="6" t="s">
        <v>47</v>
      </c>
      <c r="C164" s="6">
        <v>5212511</v>
      </c>
      <c r="D164" s="8" t="s">
        <v>296</v>
      </c>
      <c r="F164" s="8" t="s">
        <v>297</v>
      </c>
      <c r="G164" s="6">
        <v>48621</v>
      </c>
      <c r="H164" s="8" t="s">
        <v>72</v>
      </c>
      <c r="I164" s="9">
        <v>32.316389000000001</v>
      </c>
      <c r="J164" s="9">
        <v>-108.606111</v>
      </c>
      <c r="K164" s="6" t="s">
        <v>46</v>
      </c>
      <c r="L164" s="10"/>
      <c r="M164" s="10">
        <v>27.372</v>
      </c>
      <c r="N164" s="10"/>
      <c r="O164" s="10">
        <v>4.2735000000000002E-2</v>
      </c>
      <c r="P164" s="10">
        <v>262.39100000000002</v>
      </c>
      <c r="Q164" s="10">
        <v>1.1192500000000001</v>
      </c>
      <c r="R164" s="10">
        <v>2.0350000000000001</v>
      </c>
      <c r="S164" s="10">
        <v>1.1192500000000001</v>
      </c>
      <c r="T164" s="10">
        <v>2.0350000000000001</v>
      </c>
      <c r="U164" s="10">
        <v>0.91574999999999995</v>
      </c>
      <c r="V164" s="10">
        <v>0.53317000000000003</v>
      </c>
      <c r="W164" s="10">
        <v>0.872</v>
      </c>
      <c r="X164" s="10">
        <v>0.17501</v>
      </c>
      <c r="Y164" s="10">
        <v>5.702</v>
      </c>
      <c r="Z164" s="10">
        <f t="shared" si="4"/>
        <v>263.26300000000003</v>
      </c>
      <c r="AA164" s="10">
        <v>430.0691494620807</v>
      </c>
      <c r="AB164" s="12">
        <f t="shared" si="5"/>
        <v>0.61214109481994361</v>
      </c>
      <c r="AC164" s="6" t="s">
        <v>35</v>
      </c>
    </row>
    <row r="165" spans="1:29" x14ac:dyDescent="0.25">
      <c r="A165" s="6">
        <v>2014</v>
      </c>
      <c r="B165" s="6" t="s">
        <v>47</v>
      </c>
      <c r="C165" s="6">
        <v>12679811</v>
      </c>
      <c r="D165" s="8" t="s">
        <v>264</v>
      </c>
      <c r="F165" s="8" t="s">
        <v>298</v>
      </c>
      <c r="G165" s="6">
        <v>486210</v>
      </c>
      <c r="H165" s="8" t="s">
        <v>72</v>
      </c>
      <c r="I165" s="9">
        <v>37.299404000000003</v>
      </c>
      <c r="J165" s="9">
        <v>-100.86687999999999</v>
      </c>
      <c r="K165" s="6" t="s">
        <v>86</v>
      </c>
      <c r="L165" s="10"/>
      <c r="M165" s="10">
        <v>36.891869999999997</v>
      </c>
      <c r="N165" s="10"/>
      <c r="O165" s="10">
        <v>9.6961459999999999E-2</v>
      </c>
      <c r="P165" s="10">
        <v>302.97149999999999</v>
      </c>
      <c r="Q165" s="10">
        <v>3.6700659999999998</v>
      </c>
      <c r="R165" s="10">
        <v>4.6172120000000003</v>
      </c>
      <c r="S165" s="10">
        <v>3.6700659999999998</v>
      </c>
      <c r="T165" s="10">
        <v>4.6172120000000003</v>
      </c>
      <c r="U165" s="10">
        <v>0.94714560000000003</v>
      </c>
      <c r="V165" s="10">
        <v>1.2097089999999999</v>
      </c>
      <c r="W165" s="10">
        <v>5.6197900000000002E-2</v>
      </c>
      <c r="X165" s="10">
        <v>0.39708019999999999</v>
      </c>
      <c r="Y165" s="10">
        <v>11.86666</v>
      </c>
      <c r="Z165" s="10">
        <f t="shared" si="4"/>
        <v>303.02769789999996</v>
      </c>
      <c r="AA165" s="10">
        <v>511.39208871227692</v>
      </c>
      <c r="AB165" s="12">
        <f t="shared" si="5"/>
        <v>0.59255452829363497</v>
      </c>
      <c r="AC165" s="6" t="s">
        <v>35</v>
      </c>
    </row>
    <row r="166" spans="1:29" x14ac:dyDescent="0.25">
      <c r="A166" s="6">
        <v>2014</v>
      </c>
      <c r="B166" s="6" t="s">
        <v>47</v>
      </c>
      <c r="C166" s="6">
        <v>7532911</v>
      </c>
      <c r="D166" s="8" t="s">
        <v>48</v>
      </c>
      <c r="F166" s="8" t="s">
        <v>299</v>
      </c>
      <c r="G166" s="6">
        <v>324121</v>
      </c>
      <c r="H166" s="8" t="s">
        <v>300</v>
      </c>
      <c r="I166" s="9">
        <v>35.108856000000003</v>
      </c>
      <c r="J166" s="9">
        <v>-106.63009</v>
      </c>
      <c r="K166" s="6" t="s">
        <v>46</v>
      </c>
      <c r="L166" s="10"/>
      <c r="M166" s="10">
        <v>35.112160000000003</v>
      </c>
      <c r="N166" s="10"/>
      <c r="O166" s="10">
        <v>7.6941116999999998E-3</v>
      </c>
      <c r="P166" s="10">
        <v>24.086739999999999</v>
      </c>
      <c r="Q166" s="10">
        <v>0.115315</v>
      </c>
      <c r="R166" s="10">
        <v>7.7565179999999998</v>
      </c>
      <c r="S166" s="10">
        <v>6.5685900000000005E-2</v>
      </c>
      <c r="T166" s="10">
        <v>7.7068887000000004</v>
      </c>
      <c r="U166" s="10">
        <v>1.5724800000000001E-2</v>
      </c>
      <c r="V166" s="10">
        <v>6.8386472999999999</v>
      </c>
      <c r="W166" s="10">
        <v>17.725543999999999</v>
      </c>
      <c r="X166" s="10">
        <v>6.6124011999999996E-2</v>
      </c>
      <c r="Y166" s="10">
        <v>12.297044</v>
      </c>
      <c r="Z166" s="10">
        <f t="shared" si="4"/>
        <v>41.812283999999998</v>
      </c>
      <c r="AA166" s="10">
        <v>70.761501812118922</v>
      </c>
      <c r="AB166" s="12">
        <f t="shared" si="5"/>
        <v>0.59089028538451749</v>
      </c>
      <c r="AC166" s="6" t="s">
        <v>35</v>
      </c>
    </row>
    <row r="167" spans="1:29" x14ac:dyDescent="0.25">
      <c r="A167" s="6">
        <v>2014</v>
      </c>
      <c r="B167" s="6" t="s">
        <v>47</v>
      </c>
      <c r="C167" s="6">
        <v>8147611</v>
      </c>
      <c r="D167" s="8" t="s">
        <v>301</v>
      </c>
      <c r="F167" s="8" t="s">
        <v>302</v>
      </c>
      <c r="G167" s="6">
        <v>211111</v>
      </c>
      <c r="H167" s="8" t="s">
        <v>53</v>
      </c>
      <c r="I167" s="9">
        <v>36.456589999999998</v>
      </c>
      <c r="J167" s="9">
        <v>-99.855130000000003</v>
      </c>
      <c r="K167" s="6" t="s">
        <v>109</v>
      </c>
      <c r="L167" s="10"/>
      <c r="M167" s="10">
        <v>218.99299999999999</v>
      </c>
      <c r="N167" s="10"/>
      <c r="O167" s="10">
        <v>1.491E-2</v>
      </c>
      <c r="P167" s="10">
        <v>341.97699999999998</v>
      </c>
      <c r="Q167" s="10">
        <v>0.39050000000000001</v>
      </c>
      <c r="R167" s="10">
        <v>0.71</v>
      </c>
      <c r="S167" s="10">
        <v>0.39050000000000001</v>
      </c>
      <c r="T167" s="10">
        <v>0.71</v>
      </c>
      <c r="U167" s="10">
        <v>0.31950000000000001</v>
      </c>
      <c r="V167" s="10">
        <v>0.18601999999999999</v>
      </c>
      <c r="W167" s="10"/>
      <c r="X167" s="10">
        <v>6.1060000000000003E-2</v>
      </c>
      <c r="Y167" s="10">
        <v>82.325999999999993</v>
      </c>
      <c r="Z167" s="10">
        <f t="shared" si="4"/>
        <v>341.97699999999998</v>
      </c>
      <c r="AA167" s="10">
        <v>580.63510774114093</v>
      </c>
      <c r="AB167" s="12">
        <f t="shared" si="5"/>
        <v>0.58897058658819568</v>
      </c>
      <c r="AC167" s="6" t="s">
        <v>35</v>
      </c>
    </row>
    <row r="168" spans="1:29" x14ac:dyDescent="0.25">
      <c r="A168" s="6">
        <v>2014</v>
      </c>
      <c r="B168" s="6" t="s">
        <v>47</v>
      </c>
      <c r="C168" s="6">
        <v>3551411</v>
      </c>
      <c r="D168" s="8" t="s">
        <v>229</v>
      </c>
      <c r="F168" s="8" t="s">
        <v>303</v>
      </c>
      <c r="G168" s="6">
        <v>211111</v>
      </c>
      <c r="H168" s="8" t="s">
        <v>53</v>
      </c>
      <c r="I168" s="9">
        <v>40.088880000000003</v>
      </c>
      <c r="J168" s="9">
        <v>-104.884719</v>
      </c>
      <c r="K168" s="6" t="s">
        <v>13</v>
      </c>
      <c r="L168" s="10"/>
      <c r="M168" s="10">
        <v>341.72</v>
      </c>
      <c r="N168" s="10"/>
      <c r="O168" s="10">
        <v>0.1360044</v>
      </c>
      <c r="P168" s="10">
        <v>288.41000000000003</v>
      </c>
      <c r="Q168" s="10">
        <v>3.41412</v>
      </c>
      <c r="R168" s="10">
        <v>6.4763999999999999</v>
      </c>
      <c r="S168" s="10">
        <v>3.41412</v>
      </c>
      <c r="T168" s="10">
        <v>6.4763999999999999</v>
      </c>
      <c r="U168" s="10">
        <v>3.0622799999999999</v>
      </c>
      <c r="V168" s="10">
        <v>1.6968160000000001</v>
      </c>
      <c r="W168" s="10">
        <v>0.25489600000000001</v>
      </c>
      <c r="X168" s="10">
        <v>0.55697039999999998</v>
      </c>
      <c r="Y168" s="10">
        <v>165.815766</v>
      </c>
      <c r="Z168" s="10">
        <f t="shared" si="4"/>
        <v>288.664896</v>
      </c>
      <c r="AA168" s="10">
        <v>491.03551223450125</v>
      </c>
      <c r="AB168" s="12">
        <f t="shared" si="5"/>
        <v>0.58786969334744132</v>
      </c>
      <c r="AC168" s="6" t="s">
        <v>35</v>
      </c>
    </row>
    <row r="169" spans="1:29" x14ac:dyDescent="0.25">
      <c r="A169" s="6">
        <v>2014</v>
      </c>
      <c r="B169" s="6" t="s">
        <v>47</v>
      </c>
      <c r="C169" s="6">
        <v>4945711</v>
      </c>
      <c r="D169" s="8" t="s">
        <v>98</v>
      </c>
      <c r="F169" s="8" t="s">
        <v>304</v>
      </c>
      <c r="G169" s="6">
        <v>211112</v>
      </c>
      <c r="H169" s="8" t="s">
        <v>68</v>
      </c>
      <c r="I169" s="9">
        <v>31.782194</v>
      </c>
      <c r="J169" s="9">
        <v>-102.247203</v>
      </c>
      <c r="K169" s="6" t="s">
        <v>38</v>
      </c>
      <c r="L169" s="10"/>
      <c r="M169" s="10">
        <v>173.63</v>
      </c>
      <c r="N169" s="10"/>
      <c r="O169" s="10">
        <v>0.22285199999999999</v>
      </c>
      <c r="P169" s="10">
        <v>149.47</v>
      </c>
      <c r="Q169" s="10">
        <v>5.9199861</v>
      </c>
      <c r="R169" s="10">
        <v>10.852</v>
      </c>
      <c r="S169" s="10">
        <v>5.9199861</v>
      </c>
      <c r="T169" s="10">
        <v>10.852</v>
      </c>
      <c r="U169" s="10">
        <v>4.93201351</v>
      </c>
      <c r="V169" s="10">
        <v>2.9688161000000002</v>
      </c>
      <c r="W169" s="10">
        <v>188.16800000000001</v>
      </c>
      <c r="X169" s="10">
        <v>0.912632</v>
      </c>
      <c r="Y169" s="10">
        <v>116.375</v>
      </c>
      <c r="Z169" s="10">
        <f t="shared" si="4"/>
        <v>337.63800000000003</v>
      </c>
      <c r="AA169" s="10">
        <v>574.60915354540123</v>
      </c>
      <c r="AB169" s="12">
        <f t="shared" si="5"/>
        <v>0.58759593006261157</v>
      </c>
      <c r="AC169" s="6" t="s">
        <v>35</v>
      </c>
    </row>
    <row r="170" spans="1:29" x14ac:dyDescent="0.25">
      <c r="A170" s="6">
        <v>2014</v>
      </c>
      <c r="B170" s="6" t="s">
        <v>47</v>
      </c>
      <c r="C170" s="6">
        <v>8448311</v>
      </c>
      <c r="D170" s="8" t="s">
        <v>107</v>
      </c>
      <c r="F170" s="8" t="s">
        <v>305</v>
      </c>
      <c r="G170" s="6">
        <v>211111</v>
      </c>
      <c r="H170" s="8" t="s">
        <v>53</v>
      </c>
      <c r="I170" s="9">
        <v>36.819769999999998</v>
      </c>
      <c r="J170" s="9">
        <v>-100.18853</v>
      </c>
      <c r="K170" s="6" t="s">
        <v>109</v>
      </c>
      <c r="L170" s="10"/>
      <c r="M170" s="10">
        <v>93.238</v>
      </c>
      <c r="N170" s="10"/>
      <c r="O170" s="10">
        <v>4.62E-3</v>
      </c>
      <c r="P170" s="10">
        <v>326.06299999999999</v>
      </c>
      <c r="Q170" s="10">
        <v>8.3599999999999994E-2</v>
      </c>
      <c r="R170" s="10">
        <v>0.22</v>
      </c>
      <c r="S170" s="10">
        <v>8.3599999999999994E-2</v>
      </c>
      <c r="T170" s="10">
        <v>0.22</v>
      </c>
      <c r="U170" s="10">
        <v>0.13639999999999999</v>
      </c>
      <c r="V170" s="10">
        <v>5.7639999999999997E-2</v>
      </c>
      <c r="W170" s="10">
        <v>0.6</v>
      </c>
      <c r="X170" s="10">
        <v>1.8919999999999999E-2</v>
      </c>
      <c r="Y170" s="10">
        <v>79.203999999999994</v>
      </c>
      <c r="Z170" s="10">
        <f t="shared" si="4"/>
        <v>326.66300000000001</v>
      </c>
      <c r="AA170" s="10">
        <v>556.82402418883123</v>
      </c>
      <c r="AB170" s="12">
        <f t="shared" si="5"/>
        <v>0.58665392621281987</v>
      </c>
      <c r="AC170" s="6" t="s">
        <v>35</v>
      </c>
    </row>
    <row r="171" spans="1:29" s="17" customFormat="1" x14ac:dyDescent="0.25">
      <c r="A171" s="16">
        <v>2014</v>
      </c>
      <c r="B171" s="16" t="s">
        <v>47</v>
      </c>
      <c r="C171" s="16">
        <v>14937711</v>
      </c>
      <c r="E171" s="17" t="s">
        <v>110</v>
      </c>
      <c r="F171" s="17" t="s">
        <v>306</v>
      </c>
      <c r="G171" s="16">
        <v>211111</v>
      </c>
      <c r="H171" s="17" t="s">
        <v>53</v>
      </c>
      <c r="I171" s="18">
        <v>37.100805999999999</v>
      </c>
      <c r="J171" s="18">
        <v>-107.721602</v>
      </c>
      <c r="K171" s="16" t="s">
        <v>109</v>
      </c>
      <c r="L171" s="19"/>
      <c r="M171" s="19">
        <v>0.2</v>
      </c>
      <c r="N171" s="19"/>
      <c r="O171" s="19"/>
      <c r="P171" s="19">
        <v>108.1</v>
      </c>
      <c r="Q171" s="19"/>
      <c r="R171" s="19"/>
      <c r="S171" s="19"/>
      <c r="T171" s="19"/>
      <c r="U171" s="19"/>
      <c r="V171" s="19"/>
      <c r="W171" s="19">
        <v>0</v>
      </c>
      <c r="X171" s="19"/>
      <c r="Y171" s="19">
        <v>21.9</v>
      </c>
      <c r="Z171" s="19">
        <f t="shared" si="4"/>
        <v>108.1</v>
      </c>
      <c r="AA171" s="19">
        <v>184.28564298251746</v>
      </c>
      <c r="AB171" s="20">
        <f t="shared" si="5"/>
        <v>0.58658937424797153</v>
      </c>
      <c r="AC171" s="16" t="s">
        <v>35</v>
      </c>
    </row>
    <row r="172" spans="1:29" x14ac:dyDescent="0.25">
      <c r="A172" s="6">
        <v>2014</v>
      </c>
      <c r="B172" s="6" t="s">
        <v>47</v>
      </c>
      <c r="C172" s="6">
        <v>8044411</v>
      </c>
      <c r="D172" s="8" t="s">
        <v>100</v>
      </c>
      <c r="F172" s="8" t="s">
        <v>307</v>
      </c>
      <c r="G172" s="6">
        <v>211111</v>
      </c>
      <c r="H172" s="8" t="s">
        <v>53</v>
      </c>
      <c r="I172" s="9">
        <v>32.812745</v>
      </c>
      <c r="J172" s="9">
        <v>-103.77694</v>
      </c>
      <c r="K172" s="6" t="s">
        <v>46</v>
      </c>
      <c r="L172" s="10"/>
      <c r="M172" s="10">
        <v>52.356999999999999</v>
      </c>
      <c r="N172" s="10"/>
      <c r="O172" s="10"/>
      <c r="P172" s="10">
        <v>9.6289999999999996</v>
      </c>
      <c r="Q172" s="10">
        <v>1.50219E-3</v>
      </c>
      <c r="R172" s="10">
        <v>2E-3</v>
      </c>
      <c r="S172" s="10">
        <v>1.2465E-3</v>
      </c>
      <c r="T172" s="10">
        <v>1.74431E-3</v>
      </c>
      <c r="U172" s="10">
        <v>4.9781200000000004E-4</v>
      </c>
      <c r="V172" s="10">
        <v>1.36981E-3</v>
      </c>
      <c r="W172" s="10">
        <v>222.70099999999999</v>
      </c>
      <c r="X172" s="10"/>
      <c r="Y172" s="10">
        <v>1.98</v>
      </c>
      <c r="Z172" s="10">
        <f t="shared" si="4"/>
        <v>232.32999999999998</v>
      </c>
      <c r="AA172" s="10">
        <v>396.14323807647247</v>
      </c>
      <c r="AB172" s="12">
        <f t="shared" si="5"/>
        <v>0.58647978223258335</v>
      </c>
      <c r="AC172" s="6" t="s">
        <v>35</v>
      </c>
    </row>
    <row r="173" spans="1:29" x14ac:dyDescent="0.25">
      <c r="A173" s="6">
        <v>2014</v>
      </c>
      <c r="B173" s="6" t="s">
        <v>47</v>
      </c>
      <c r="C173" s="6">
        <v>897111</v>
      </c>
      <c r="D173" s="8" t="s">
        <v>308</v>
      </c>
      <c r="F173" s="8" t="s">
        <v>309</v>
      </c>
      <c r="G173" s="6">
        <v>311313</v>
      </c>
      <c r="H173" s="8" t="s">
        <v>310</v>
      </c>
      <c r="I173" s="9">
        <v>40.262712999999998</v>
      </c>
      <c r="J173" s="9">
        <v>-103.80618200000001</v>
      </c>
      <c r="K173" s="6" t="s">
        <v>13</v>
      </c>
      <c r="L173" s="10">
        <v>0.93438200000000005</v>
      </c>
      <c r="M173" s="10">
        <v>145.19999999999999</v>
      </c>
      <c r="N173" s="10">
        <v>61.683999999999997</v>
      </c>
      <c r="O173" s="10">
        <v>1.0756072E-2</v>
      </c>
      <c r="P173" s="10">
        <v>255.6</v>
      </c>
      <c r="Q173" s="10">
        <v>62.164230000000003</v>
      </c>
      <c r="R173" s="10">
        <v>64.799000000000007</v>
      </c>
      <c r="S173" s="10">
        <v>42.995201199999997</v>
      </c>
      <c r="T173" s="10">
        <v>45.629970999999998</v>
      </c>
      <c r="U173" s="10">
        <v>2.6348099999999999</v>
      </c>
      <c r="V173" s="10">
        <v>41.273833500000002</v>
      </c>
      <c r="W173" s="10">
        <v>58.3</v>
      </c>
      <c r="X173" s="10">
        <v>1.7911155169999999</v>
      </c>
      <c r="Y173" s="10">
        <v>1.45</v>
      </c>
      <c r="Z173" s="10">
        <f t="shared" si="4"/>
        <v>313.89999999999998</v>
      </c>
      <c r="AA173" s="10">
        <v>541.31168520604444</v>
      </c>
      <c r="AB173" s="12">
        <f t="shared" si="5"/>
        <v>0.57988772195175753</v>
      </c>
      <c r="AC173" s="6" t="s">
        <v>35</v>
      </c>
    </row>
    <row r="174" spans="1:29" x14ac:dyDescent="0.25">
      <c r="A174" s="6">
        <v>2014</v>
      </c>
      <c r="B174" s="6" t="s">
        <v>47</v>
      </c>
      <c r="C174" s="6">
        <v>4207511</v>
      </c>
      <c r="D174" s="8" t="s">
        <v>164</v>
      </c>
      <c r="F174" s="8" t="s">
        <v>311</v>
      </c>
      <c r="G174" s="6">
        <v>211111</v>
      </c>
      <c r="H174" s="8" t="s">
        <v>53</v>
      </c>
      <c r="I174" s="9">
        <v>36.026111</v>
      </c>
      <c r="J174" s="9">
        <v>-101.979722</v>
      </c>
      <c r="K174" s="6" t="s">
        <v>38</v>
      </c>
      <c r="L174" s="10"/>
      <c r="M174" s="10">
        <v>131.04599999999999</v>
      </c>
      <c r="N174" s="10"/>
      <c r="O174" s="10">
        <v>4.9077000000000003E-2</v>
      </c>
      <c r="P174" s="10">
        <v>224.09700000000001</v>
      </c>
      <c r="Q174" s="10">
        <v>1.28535</v>
      </c>
      <c r="R174" s="10">
        <v>2.3370000000000002</v>
      </c>
      <c r="S174" s="10">
        <v>1.28535</v>
      </c>
      <c r="T174" s="10">
        <v>2.3370000000000002</v>
      </c>
      <c r="U174" s="10">
        <v>1.05165</v>
      </c>
      <c r="V174" s="10">
        <v>0.612294</v>
      </c>
      <c r="W174" s="10">
        <v>2.9000000000000001E-2</v>
      </c>
      <c r="X174" s="10">
        <v>0.20098199999999999</v>
      </c>
      <c r="Y174" s="10">
        <v>24.533999999999999</v>
      </c>
      <c r="Z174" s="10">
        <f t="shared" si="4"/>
        <v>224.126</v>
      </c>
      <c r="AA174" s="10">
        <v>386.8686635485974</v>
      </c>
      <c r="AB174" s="12">
        <f t="shared" si="5"/>
        <v>0.57933355972587297</v>
      </c>
      <c r="AC174" s="6" t="s">
        <v>35</v>
      </c>
    </row>
    <row r="175" spans="1:29" x14ac:dyDescent="0.25">
      <c r="A175" s="6">
        <v>2014</v>
      </c>
      <c r="B175" s="6" t="s">
        <v>47</v>
      </c>
      <c r="C175" s="6">
        <v>3508011</v>
      </c>
      <c r="D175" s="8" t="s">
        <v>87</v>
      </c>
      <c r="F175" s="8" t="s">
        <v>312</v>
      </c>
      <c r="G175" s="6">
        <v>211111</v>
      </c>
      <c r="H175" s="8" t="s">
        <v>53</v>
      </c>
      <c r="I175" s="9">
        <v>37.562671000000002</v>
      </c>
      <c r="J175" s="9">
        <v>-101.192983</v>
      </c>
      <c r="K175" s="6" t="s">
        <v>86</v>
      </c>
      <c r="L175" s="10"/>
      <c r="M175" s="10">
        <v>11.768599999999999</v>
      </c>
      <c r="N175" s="10"/>
      <c r="O175" s="10">
        <v>3.3770399999999999E-2</v>
      </c>
      <c r="P175" s="10">
        <v>286.35700000000003</v>
      </c>
      <c r="Q175" s="10">
        <v>1.277512</v>
      </c>
      <c r="R175" s="10">
        <v>1.608117</v>
      </c>
      <c r="S175" s="10">
        <v>1.277512</v>
      </c>
      <c r="T175" s="10">
        <v>1.608117</v>
      </c>
      <c r="U175" s="10">
        <v>0.33060489999999998</v>
      </c>
      <c r="V175" s="10">
        <v>0.42132710000000001</v>
      </c>
      <c r="W175" s="10">
        <v>0</v>
      </c>
      <c r="X175" s="10">
        <v>0.13829810000000001</v>
      </c>
      <c r="Y175" s="10">
        <v>4.0524899999999997</v>
      </c>
      <c r="Z175" s="10">
        <f t="shared" si="4"/>
        <v>286.35700000000003</v>
      </c>
      <c r="AA175" s="10">
        <v>494.4152388069424</v>
      </c>
      <c r="AB175" s="12">
        <f t="shared" si="5"/>
        <v>0.57918319971487719</v>
      </c>
      <c r="AC175" s="6" t="s">
        <v>35</v>
      </c>
    </row>
    <row r="176" spans="1:29" x14ac:dyDescent="0.25">
      <c r="A176" s="6">
        <v>2014</v>
      </c>
      <c r="B176" s="6" t="s">
        <v>47</v>
      </c>
      <c r="C176" s="6">
        <v>13344511</v>
      </c>
      <c r="D176" s="8" t="s">
        <v>260</v>
      </c>
      <c r="F176" s="8" t="s">
        <v>313</v>
      </c>
      <c r="G176" s="6">
        <v>211111</v>
      </c>
      <c r="H176" s="8" t="s">
        <v>53</v>
      </c>
      <c r="I176" s="9">
        <v>39.834406999999999</v>
      </c>
      <c r="J176" s="9">
        <v>-108.241088</v>
      </c>
      <c r="K176" s="6" t="s">
        <v>13</v>
      </c>
      <c r="L176" s="10"/>
      <c r="M176" s="10">
        <v>218.9</v>
      </c>
      <c r="N176" s="10"/>
      <c r="O176" s="10">
        <v>0.77490000000000003</v>
      </c>
      <c r="P176" s="10">
        <v>199.84</v>
      </c>
      <c r="Q176" s="10">
        <v>20.792390999999999</v>
      </c>
      <c r="R176" s="10">
        <v>37.61</v>
      </c>
      <c r="S176" s="10">
        <v>20.792390999999999</v>
      </c>
      <c r="T176" s="10">
        <v>37.61</v>
      </c>
      <c r="U176" s="10">
        <v>16.817609000000001</v>
      </c>
      <c r="V176" s="10">
        <v>10.225363</v>
      </c>
      <c r="W176" s="10">
        <v>71.75</v>
      </c>
      <c r="X176" s="10">
        <v>3.1734</v>
      </c>
      <c r="Y176" s="10">
        <v>109.89</v>
      </c>
      <c r="Z176" s="10">
        <f t="shared" si="4"/>
        <v>271.59000000000003</v>
      </c>
      <c r="AA176" s="10">
        <v>474.27461517177608</v>
      </c>
      <c r="AB176" s="12">
        <f t="shared" si="5"/>
        <v>0.5726429189165726</v>
      </c>
      <c r="AC176" s="6" t="s">
        <v>35</v>
      </c>
    </row>
    <row r="177" spans="1:29" x14ac:dyDescent="0.25">
      <c r="A177" s="6">
        <v>2014</v>
      </c>
      <c r="B177" s="6" t="s">
        <v>47</v>
      </c>
      <c r="C177" s="6">
        <v>6430211</v>
      </c>
      <c r="D177" s="8" t="s">
        <v>55</v>
      </c>
      <c r="F177" s="8" t="s">
        <v>314</v>
      </c>
      <c r="G177" s="6">
        <v>325311</v>
      </c>
      <c r="H177" s="8" t="s">
        <v>315</v>
      </c>
      <c r="I177" s="9">
        <v>35.646388999999999</v>
      </c>
      <c r="J177" s="9">
        <v>-101.425556</v>
      </c>
      <c r="K177" s="6" t="s">
        <v>38</v>
      </c>
      <c r="L177" s="10"/>
      <c r="M177" s="10">
        <v>49.462200000000003</v>
      </c>
      <c r="N177" s="10">
        <v>42.2408</v>
      </c>
      <c r="O177" s="10">
        <v>0.25646748000000003</v>
      </c>
      <c r="P177" s="10">
        <v>245.87639999999999</v>
      </c>
      <c r="Q177" s="10">
        <v>46.002978540000001</v>
      </c>
      <c r="R177" s="10">
        <v>75.793800000000005</v>
      </c>
      <c r="S177" s="10">
        <v>29.474178642999998</v>
      </c>
      <c r="T177" s="10">
        <v>59.265000000000001</v>
      </c>
      <c r="U177" s="10">
        <v>29.790821359999999</v>
      </c>
      <c r="V177" s="10">
        <v>48.101996630000002</v>
      </c>
      <c r="W177" s="10">
        <v>2.2730000000000001</v>
      </c>
      <c r="X177" s="10">
        <v>2.2961071999999998</v>
      </c>
      <c r="Y177" s="10">
        <v>32.410400000000003</v>
      </c>
      <c r="Z177" s="10">
        <f t="shared" si="4"/>
        <v>248.14939999999999</v>
      </c>
      <c r="AA177" s="10">
        <v>436.89089472532413</v>
      </c>
      <c r="AB177" s="12">
        <f t="shared" si="5"/>
        <v>0.56798940649933427</v>
      </c>
      <c r="AC177" s="6" t="s">
        <v>35</v>
      </c>
    </row>
    <row r="178" spans="1:29" x14ac:dyDescent="0.25">
      <c r="A178" s="6">
        <v>2014</v>
      </c>
      <c r="B178" s="6" t="s">
        <v>47</v>
      </c>
      <c r="C178" s="6">
        <v>13073011</v>
      </c>
      <c r="D178" s="8" t="s">
        <v>276</v>
      </c>
      <c r="F178" s="8" t="s">
        <v>316</v>
      </c>
      <c r="G178" s="6">
        <v>211111</v>
      </c>
      <c r="H178" s="8" t="s">
        <v>53</v>
      </c>
      <c r="I178" s="9">
        <v>39.483722999999998</v>
      </c>
      <c r="J178" s="9">
        <v>-108.248806</v>
      </c>
      <c r="K178" s="6" t="s">
        <v>13</v>
      </c>
      <c r="L178" s="10"/>
      <c r="M178" s="10">
        <v>54.945999999999998</v>
      </c>
      <c r="N178" s="10"/>
      <c r="O178" s="10"/>
      <c r="P178" s="10">
        <v>243.81790000000001</v>
      </c>
      <c r="Q178" s="10">
        <v>2.71687652</v>
      </c>
      <c r="R178" s="10">
        <v>4.2079599999999999</v>
      </c>
      <c r="S178" s="10">
        <v>2.7151745200000001</v>
      </c>
      <c r="T178" s="10">
        <v>4.2062580000000001</v>
      </c>
      <c r="U178" s="10">
        <v>1.4910834799999999</v>
      </c>
      <c r="V178" s="10">
        <v>3.3031764199999998</v>
      </c>
      <c r="W178" s="10">
        <v>4.6121379999999998</v>
      </c>
      <c r="X178" s="10"/>
      <c r="Y178" s="10">
        <v>124.4402</v>
      </c>
      <c r="Z178" s="10">
        <f t="shared" si="4"/>
        <v>248.430038</v>
      </c>
      <c r="AA178" s="10">
        <v>438.17581919693595</v>
      </c>
      <c r="AB178" s="12">
        <f t="shared" si="5"/>
        <v>0.56696428035510638</v>
      </c>
      <c r="AC178" s="6" t="s">
        <v>35</v>
      </c>
    </row>
    <row r="179" spans="1:29" x14ac:dyDescent="0.25">
      <c r="A179" s="6">
        <v>2018</v>
      </c>
      <c r="B179" s="6" t="s">
        <v>30</v>
      </c>
      <c r="C179" s="6">
        <v>1139311</v>
      </c>
      <c r="D179" s="7" t="s">
        <v>317</v>
      </c>
      <c r="E179" s="6"/>
      <c r="F179" s="7" t="s">
        <v>318</v>
      </c>
      <c r="G179" s="6">
        <v>221112</v>
      </c>
      <c r="H179" s="8" t="s">
        <v>33</v>
      </c>
      <c r="I179" s="9">
        <v>33.554200000000002</v>
      </c>
      <c r="J179" s="9">
        <v>-112.2161</v>
      </c>
      <c r="K179" s="6" t="s">
        <v>34</v>
      </c>
      <c r="P179" s="10">
        <v>331.17500000000001</v>
      </c>
      <c r="W179" s="10">
        <v>0.54300000000000004</v>
      </c>
      <c r="Z179" s="11">
        <f t="shared" si="4"/>
        <v>331.71800000000002</v>
      </c>
      <c r="AA179" s="11">
        <v>587.07412355596307</v>
      </c>
      <c r="AB179" s="12">
        <f t="shared" si="5"/>
        <v>0.56503597533945626</v>
      </c>
      <c r="AC179" s="6" t="s">
        <v>35</v>
      </c>
    </row>
    <row r="180" spans="1:29" x14ac:dyDescent="0.25">
      <c r="A180" s="6">
        <v>2014</v>
      </c>
      <c r="B180" s="6" t="s">
        <v>47</v>
      </c>
      <c r="C180" s="6">
        <v>5680411</v>
      </c>
      <c r="D180" s="8" t="s">
        <v>123</v>
      </c>
      <c r="F180" s="8" t="s">
        <v>319</v>
      </c>
      <c r="G180" s="6">
        <v>211111</v>
      </c>
      <c r="H180" s="8" t="s">
        <v>53</v>
      </c>
      <c r="I180" s="9">
        <v>36.143757999999998</v>
      </c>
      <c r="J180" s="9">
        <v>-100.87735000000001</v>
      </c>
      <c r="K180" s="6" t="s">
        <v>38</v>
      </c>
      <c r="L180" s="10"/>
      <c r="M180" s="10">
        <v>36.0931</v>
      </c>
      <c r="N180" s="10"/>
      <c r="O180" s="10">
        <v>9.15411E-2</v>
      </c>
      <c r="P180" s="10">
        <v>273.404</v>
      </c>
      <c r="Q180" s="10">
        <v>2.3975</v>
      </c>
      <c r="R180" s="10">
        <v>4.3590999999999998</v>
      </c>
      <c r="S180" s="10">
        <v>2.3975</v>
      </c>
      <c r="T180" s="10">
        <v>4.3590999999999998</v>
      </c>
      <c r="U180" s="10">
        <v>1.961595</v>
      </c>
      <c r="V180" s="10">
        <v>1.1420840000000001</v>
      </c>
      <c r="W180" s="10"/>
      <c r="X180" s="10">
        <v>0.37488300000000002</v>
      </c>
      <c r="Y180" s="10">
        <v>11.860099999999999</v>
      </c>
      <c r="Z180" s="10">
        <f t="shared" si="4"/>
        <v>273.404</v>
      </c>
      <c r="AA180" s="10">
        <v>486.51498121739638</v>
      </c>
      <c r="AB180" s="12">
        <f t="shared" si="5"/>
        <v>0.56196419546190912</v>
      </c>
      <c r="AC180" s="6" t="s">
        <v>35</v>
      </c>
    </row>
    <row r="181" spans="1:29" s="17" customFormat="1" x14ac:dyDescent="0.25">
      <c r="A181" s="16">
        <v>2014</v>
      </c>
      <c r="B181" s="16" t="s">
        <v>47</v>
      </c>
      <c r="C181" s="16">
        <v>14936911</v>
      </c>
      <c r="E181" s="17" t="s">
        <v>110</v>
      </c>
      <c r="F181" s="17" t="s">
        <v>320</v>
      </c>
      <c r="G181" s="16">
        <v>211112</v>
      </c>
      <c r="H181" s="17" t="s">
        <v>68</v>
      </c>
      <c r="I181" s="18">
        <v>37.050539999999998</v>
      </c>
      <c r="J181" s="18">
        <v>-107.512169</v>
      </c>
      <c r="K181" s="16" t="s">
        <v>13</v>
      </c>
      <c r="L181" s="19"/>
      <c r="M181" s="19">
        <v>72.67</v>
      </c>
      <c r="N181" s="19"/>
      <c r="O181" s="19"/>
      <c r="P181" s="19">
        <v>94.3</v>
      </c>
      <c r="Q181" s="19">
        <v>0.22532820000000001</v>
      </c>
      <c r="R181" s="19">
        <v>0.3</v>
      </c>
      <c r="S181" s="19">
        <v>0.18697440000000001</v>
      </c>
      <c r="T181" s="19">
        <v>0.2616462</v>
      </c>
      <c r="U181" s="19">
        <v>7.4671799999999997E-2</v>
      </c>
      <c r="V181" s="19">
        <v>0.20547090000000001</v>
      </c>
      <c r="W181" s="19">
        <v>0.02</v>
      </c>
      <c r="X181" s="19"/>
      <c r="Y181" s="19">
        <v>3.19</v>
      </c>
      <c r="Z181" s="19">
        <f t="shared" si="4"/>
        <v>94.32</v>
      </c>
      <c r="AA181" s="19">
        <v>168.4448216558898</v>
      </c>
      <c r="AB181" s="20">
        <f t="shared" si="5"/>
        <v>0.55994597561855075</v>
      </c>
      <c r="AC181" s="16" t="s">
        <v>35</v>
      </c>
    </row>
    <row r="182" spans="1:29" s="17" customFormat="1" x14ac:dyDescent="0.25">
      <c r="A182" s="16">
        <v>2014</v>
      </c>
      <c r="B182" s="16" t="s">
        <v>47</v>
      </c>
      <c r="C182" s="16">
        <v>14937911</v>
      </c>
      <c r="E182" s="17" t="s">
        <v>110</v>
      </c>
      <c r="F182" s="17" t="s">
        <v>321</v>
      </c>
      <c r="G182" s="16">
        <v>211111</v>
      </c>
      <c r="H182" s="17" t="s">
        <v>53</v>
      </c>
      <c r="I182" s="18">
        <v>37.044659000000003</v>
      </c>
      <c r="J182" s="18">
        <v>-107.493835</v>
      </c>
      <c r="K182" s="16" t="s">
        <v>13</v>
      </c>
      <c r="L182" s="19"/>
      <c r="M182" s="19">
        <v>8.6999999999999993</v>
      </c>
      <c r="N182" s="19"/>
      <c r="O182" s="19"/>
      <c r="P182" s="19">
        <v>93.4</v>
      </c>
      <c r="Q182" s="19"/>
      <c r="R182" s="19"/>
      <c r="S182" s="19"/>
      <c r="T182" s="19"/>
      <c r="U182" s="19"/>
      <c r="V182" s="19"/>
      <c r="W182" s="19"/>
      <c r="X182" s="19"/>
      <c r="Y182" s="19">
        <v>21.4</v>
      </c>
      <c r="Z182" s="19">
        <f t="shared" si="4"/>
        <v>93.4</v>
      </c>
      <c r="AA182" s="19">
        <v>166.96107101564417</v>
      </c>
      <c r="AB182" s="20">
        <f t="shared" si="5"/>
        <v>0.5594118403280276</v>
      </c>
      <c r="AC182" s="16" t="s">
        <v>35</v>
      </c>
    </row>
    <row r="183" spans="1:29" s="17" customFormat="1" x14ac:dyDescent="0.25">
      <c r="A183" s="16">
        <v>2014</v>
      </c>
      <c r="B183" s="16" t="s">
        <v>47</v>
      </c>
      <c r="C183" s="16">
        <v>14936311</v>
      </c>
      <c r="E183" s="17" t="s">
        <v>110</v>
      </c>
      <c r="F183" s="17" t="s">
        <v>322</v>
      </c>
      <c r="G183" s="16">
        <v>211111</v>
      </c>
      <c r="H183" s="17" t="s">
        <v>53</v>
      </c>
      <c r="I183" s="18">
        <v>37.025409000000003</v>
      </c>
      <c r="J183" s="18">
        <v>-107.67981</v>
      </c>
      <c r="K183" s="16" t="s">
        <v>13</v>
      </c>
      <c r="L183" s="19"/>
      <c r="M183" s="19">
        <v>83.4</v>
      </c>
      <c r="N183" s="19"/>
      <c r="O183" s="19"/>
      <c r="P183" s="19">
        <v>98</v>
      </c>
      <c r="Q183" s="19">
        <v>1.652409</v>
      </c>
      <c r="R183" s="19">
        <v>2.2000000000000002</v>
      </c>
      <c r="S183" s="19">
        <v>1.3711450000000001</v>
      </c>
      <c r="T183" s="19">
        <v>1.918741</v>
      </c>
      <c r="U183" s="19">
        <v>0.5475932</v>
      </c>
      <c r="V183" s="19">
        <v>1.506786</v>
      </c>
      <c r="W183" s="19"/>
      <c r="X183" s="19"/>
      <c r="Y183" s="19">
        <v>48.6</v>
      </c>
      <c r="Z183" s="19">
        <f t="shared" si="4"/>
        <v>98</v>
      </c>
      <c r="AA183" s="19">
        <v>175.48974223417991</v>
      </c>
      <c r="AB183" s="20">
        <f t="shared" si="5"/>
        <v>0.5584371983931985</v>
      </c>
      <c r="AC183" s="16" t="s">
        <v>35</v>
      </c>
    </row>
    <row r="184" spans="1:29" x14ac:dyDescent="0.25">
      <c r="A184" s="6">
        <v>2018</v>
      </c>
      <c r="B184" s="6" t="s">
        <v>30</v>
      </c>
      <c r="C184" s="6">
        <v>4223811</v>
      </c>
      <c r="D184" s="7" t="s">
        <v>274</v>
      </c>
      <c r="E184" s="6"/>
      <c r="F184" s="7" t="s">
        <v>323</v>
      </c>
      <c r="G184" s="6">
        <v>221112</v>
      </c>
      <c r="H184" s="8" t="s">
        <v>33</v>
      </c>
      <c r="I184" s="9">
        <v>40.097900000000003</v>
      </c>
      <c r="J184" s="9">
        <v>-104.7745</v>
      </c>
      <c r="K184" s="6" t="s">
        <v>13</v>
      </c>
      <c r="P184" s="10">
        <v>273.43700000000001</v>
      </c>
      <c r="W184" s="10">
        <v>1.8620000000000001</v>
      </c>
      <c r="Z184" s="11">
        <f t="shared" si="4"/>
        <v>275.29900000000004</v>
      </c>
      <c r="AA184" s="11">
        <v>494.6584475347185</v>
      </c>
      <c r="AB184" s="12">
        <f t="shared" si="5"/>
        <v>0.55654361382492645</v>
      </c>
      <c r="AC184" s="6" t="s">
        <v>35</v>
      </c>
    </row>
    <row r="185" spans="1:29" x14ac:dyDescent="0.25">
      <c r="A185" s="6">
        <v>2014</v>
      </c>
      <c r="B185" s="6" t="s">
        <v>47</v>
      </c>
      <c r="C185" s="6">
        <v>7905211</v>
      </c>
      <c r="D185" s="8" t="s">
        <v>151</v>
      </c>
      <c r="F185" s="8" t="s">
        <v>324</v>
      </c>
      <c r="G185" s="6">
        <v>211112</v>
      </c>
      <c r="H185" s="8" t="s">
        <v>68</v>
      </c>
      <c r="I185" s="9">
        <v>32.463897000000003</v>
      </c>
      <c r="J185" s="9">
        <v>-104.574117</v>
      </c>
      <c r="K185" s="6" t="s">
        <v>46</v>
      </c>
      <c r="L185" s="10"/>
      <c r="M185" s="10">
        <v>127.75</v>
      </c>
      <c r="N185" s="10"/>
      <c r="O185" s="10">
        <v>8.022E-2</v>
      </c>
      <c r="P185" s="10">
        <v>145.13900000000001</v>
      </c>
      <c r="Q185" s="10">
        <v>2.0143</v>
      </c>
      <c r="R185" s="10">
        <v>3.82</v>
      </c>
      <c r="S185" s="10">
        <v>2.0143</v>
      </c>
      <c r="T185" s="10">
        <v>3.82</v>
      </c>
      <c r="U185" s="10">
        <v>1.8057000000000001</v>
      </c>
      <c r="V185" s="10">
        <v>1.00084</v>
      </c>
      <c r="W185" s="10">
        <v>73.67</v>
      </c>
      <c r="X185" s="10">
        <v>0.32851999999999998</v>
      </c>
      <c r="Y185" s="10">
        <v>39.030999999999999</v>
      </c>
      <c r="Z185" s="10">
        <f t="shared" si="4"/>
        <v>218.80900000000003</v>
      </c>
      <c r="AA185" s="10">
        <v>393.62623355631695</v>
      </c>
      <c r="AB185" s="12">
        <f t="shared" si="5"/>
        <v>0.55588012522212793</v>
      </c>
      <c r="AC185" s="6" t="s">
        <v>35</v>
      </c>
    </row>
    <row r="186" spans="1:29" x14ac:dyDescent="0.25">
      <c r="A186" s="6">
        <v>2014</v>
      </c>
      <c r="B186" s="6" t="s">
        <v>47</v>
      </c>
      <c r="C186" s="6">
        <v>2689111</v>
      </c>
      <c r="D186" s="8" t="s">
        <v>246</v>
      </c>
      <c r="F186" s="8" t="s">
        <v>325</v>
      </c>
      <c r="G186" s="6">
        <v>211111</v>
      </c>
      <c r="H186" s="8" t="s">
        <v>53</v>
      </c>
      <c r="I186" s="9">
        <v>37.254088000000003</v>
      </c>
      <c r="J186" s="9">
        <v>-104.65765</v>
      </c>
      <c r="K186" s="6" t="s">
        <v>13</v>
      </c>
      <c r="L186" s="10"/>
      <c r="M186" s="10">
        <v>54.29</v>
      </c>
      <c r="N186" s="10"/>
      <c r="O186" s="10">
        <v>2.3486400000000001E-2</v>
      </c>
      <c r="P186" s="10">
        <v>120.98</v>
      </c>
      <c r="Q186" s="10">
        <v>0.61512</v>
      </c>
      <c r="R186" s="10">
        <v>1.1184000000000001</v>
      </c>
      <c r="S186" s="10">
        <v>0.61512</v>
      </c>
      <c r="T186" s="10">
        <v>1.1184000000000001</v>
      </c>
      <c r="U186" s="10">
        <v>0.50327999999999995</v>
      </c>
      <c r="V186" s="10">
        <v>0.29302080000000003</v>
      </c>
      <c r="W186" s="10">
        <v>0.29720000000000002</v>
      </c>
      <c r="X186" s="10">
        <v>9.6182400000000001E-2</v>
      </c>
      <c r="Y186" s="10">
        <v>14.91</v>
      </c>
      <c r="Z186" s="10">
        <f t="shared" si="4"/>
        <v>121.27720000000001</v>
      </c>
      <c r="AA186" s="10">
        <v>218.44164393697784</v>
      </c>
      <c r="AB186" s="12">
        <f t="shared" si="5"/>
        <v>0.55519267212157331</v>
      </c>
      <c r="AC186" s="6" t="s">
        <v>35</v>
      </c>
    </row>
    <row r="187" spans="1:29" x14ac:dyDescent="0.25">
      <c r="A187" s="6">
        <v>2014</v>
      </c>
      <c r="B187" s="6" t="s">
        <v>47</v>
      </c>
      <c r="C187" s="6">
        <v>15548411</v>
      </c>
      <c r="D187" s="8" t="s">
        <v>48</v>
      </c>
      <c r="F187" s="8" t="s">
        <v>326</v>
      </c>
      <c r="G187" s="6">
        <v>324121</v>
      </c>
      <c r="H187" s="8" t="s">
        <v>300</v>
      </c>
      <c r="I187" s="9">
        <v>35.146521</v>
      </c>
      <c r="J187" s="9">
        <v>-106.611214</v>
      </c>
      <c r="K187" s="6" t="s">
        <v>46</v>
      </c>
      <c r="L187" s="10"/>
      <c r="M187" s="10">
        <v>42.402484000000001</v>
      </c>
      <c r="N187" s="10"/>
      <c r="O187" s="10">
        <v>8.2898372699999993E-3</v>
      </c>
      <c r="P187" s="10">
        <v>17.973537</v>
      </c>
      <c r="Q187" s="10">
        <v>10.997265840000001</v>
      </c>
      <c r="R187" s="10">
        <v>11.12452298</v>
      </c>
      <c r="S187" s="10">
        <v>7.7489058999999996</v>
      </c>
      <c r="T187" s="10">
        <v>7.8761630399999998</v>
      </c>
      <c r="U187" s="10">
        <v>0.12725706000000001</v>
      </c>
      <c r="V187" s="10">
        <v>7.0028701480000004</v>
      </c>
      <c r="W187" s="10">
        <v>18.461809800000001</v>
      </c>
      <c r="X187" s="10">
        <v>5.9631013060000002E-2</v>
      </c>
      <c r="Y187" s="10">
        <v>12.9847223</v>
      </c>
      <c r="Z187" s="10">
        <f t="shared" si="4"/>
        <v>36.435346800000005</v>
      </c>
      <c r="AA187" s="10">
        <v>66.237233114868076</v>
      </c>
      <c r="AB187" s="12">
        <f t="shared" si="5"/>
        <v>0.55007350226743501</v>
      </c>
      <c r="AC187" s="6" t="s">
        <v>35</v>
      </c>
    </row>
    <row r="188" spans="1:29" x14ac:dyDescent="0.25">
      <c r="A188" s="6">
        <v>2014</v>
      </c>
      <c r="B188" s="6" t="s">
        <v>47</v>
      </c>
      <c r="C188" s="6">
        <v>2978211</v>
      </c>
      <c r="D188" s="8" t="s">
        <v>327</v>
      </c>
      <c r="F188" s="8" t="s">
        <v>328</v>
      </c>
      <c r="G188" s="6">
        <v>211111</v>
      </c>
      <c r="H188" s="8" t="s">
        <v>53</v>
      </c>
      <c r="I188" s="9">
        <v>37.024185000000003</v>
      </c>
      <c r="J188" s="9">
        <v>-101.928314</v>
      </c>
      <c r="K188" s="6" t="s">
        <v>86</v>
      </c>
      <c r="L188" s="10"/>
      <c r="M188" s="10">
        <v>27.691500000000001</v>
      </c>
      <c r="N188" s="10"/>
      <c r="O188" s="10">
        <v>7.2497000000000006E-2</v>
      </c>
      <c r="P188" s="10">
        <v>226.67699999999999</v>
      </c>
      <c r="Q188" s="10">
        <v>2.7467250000000001</v>
      </c>
      <c r="R188" s="10">
        <v>3.4617399999999998</v>
      </c>
      <c r="S188" s="10">
        <v>2.7467250000000001</v>
      </c>
      <c r="T188" s="10">
        <v>3.4617399999999998</v>
      </c>
      <c r="U188" s="10">
        <v>0.71501199999999998</v>
      </c>
      <c r="V188" s="10">
        <v>0.91194735000000005</v>
      </c>
      <c r="W188" s="10">
        <v>4.2844100000000003E-2</v>
      </c>
      <c r="X188" s="10">
        <v>0.29689199999999999</v>
      </c>
      <c r="Y188" s="10">
        <v>25.397438999999999</v>
      </c>
      <c r="Z188" s="10">
        <f t="shared" si="4"/>
        <v>226.71984409999999</v>
      </c>
      <c r="AA188" s="10">
        <v>412.48137432391491</v>
      </c>
      <c r="AB188" s="12">
        <f t="shared" si="5"/>
        <v>0.54964868285655144</v>
      </c>
      <c r="AC188" s="6" t="s">
        <v>35</v>
      </c>
    </row>
    <row r="189" spans="1:29" x14ac:dyDescent="0.25">
      <c r="A189" s="6">
        <v>2014</v>
      </c>
      <c r="B189" s="6" t="s">
        <v>47</v>
      </c>
      <c r="C189" s="6">
        <v>3579011</v>
      </c>
      <c r="D189" s="8" t="s">
        <v>229</v>
      </c>
      <c r="F189" s="8" t="s">
        <v>329</v>
      </c>
      <c r="G189" s="6">
        <v>211112</v>
      </c>
      <c r="H189" s="8" t="s">
        <v>68</v>
      </c>
      <c r="I189" s="9">
        <v>40.118386000000001</v>
      </c>
      <c r="J189" s="9">
        <v>-104.639009</v>
      </c>
      <c r="K189" s="6" t="s">
        <v>13</v>
      </c>
      <c r="L189" s="10"/>
      <c r="M189" s="10">
        <v>131.81</v>
      </c>
      <c r="N189" s="10"/>
      <c r="O189" s="10">
        <v>8.3999999999999995E-5</v>
      </c>
      <c r="P189" s="10">
        <v>273.20499999999998</v>
      </c>
      <c r="Q189" s="10">
        <v>2.2000000000000001E-3</v>
      </c>
      <c r="R189" s="10">
        <v>4.0000000000000001E-3</v>
      </c>
      <c r="S189" s="10">
        <v>2.2000000000000001E-3</v>
      </c>
      <c r="T189" s="10">
        <v>4.0000000000000001E-3</v>
      </c>
      <c r="U189" s="10">
        <v>1.8E-3</v>
      </c>
      <c r="V189" s="10">
        <v>1.0480000000000001E-3</v>
      </c>
      <c r="W189" s="10"/>
      <c r="X189" s="10">
        <v>3.4400000000000001E-4</v>
      </c>
      <c r="Y189" s="10">
        <v>105.1816</v>
      </c>
      <c r="Z189" s="10">
        <f t="shared" si="4"/>
        <v>273.20499999999998</v>
      </c>
      <c r="AA189" s="10">
        <v>500.26282270383615</v>
      </c>
      <c r="AB189" s="12">
        <f t="shared" si="5"/>
        <v>0.54612293298825021</v>
      </c>
      <c r="AC189" s="6" t="s">
        <v>35</v>
      </c>
    </row>
    <row r="190" spans="1:29" x14ac:dyDescent="0.25">
      <c r="A190" s="6">
        <v>2014</v>
      </c>
      <c r="B190" s="6" t="s">
        <v>47</v>
      </c>
      <c r="C190" s="6">
        <v>8114511</v>
      </c>
      <c r="D190" s="8" t="s">
        <v>107</v>
      </c>
      <c r="F190" s="8" t="s">
        <v>330</v>
      </c>
      <c r="G190" s="6">
        <v>211111</v>
      </c>
      <c r="H190" s="8" t="s">
        <v>53</v>
      </c>
      <c r="I190" s="9">
        <v>36.92098</v>
      </c>
      <c r="J190" s="9">
        <v>-100.00751</v>
      </c>
      <c r="K190" s="6" t="s">
        <v>109</v>
      </c>
      <c r="L190" s="10"/>
      <c r="M190" s="10">
        <v>309.82799999999997</v>
      </c>
      <c r="N190" s="10"/>
      <c r="O190" s="10">
        <v>2.1441000000000002E-2</v>
      </c>
      <c r="P190" s="10">
        <v>309.89800000000002</v>
      </c>
      <c r="Q190" s="10">
        <v>0.56154999999999999</v>
      </c>
      <c r="R190" s="10">
        <v>1.0209999999999999</v>
      </c>
      <c r="S190" s="10">
        <v>0.56154999999999999</v>
      </c>
      <c r="T190" s="10">
        <v>1.0209999999999999</v>
      </c>
      <c r="U190" s="10">
        <v>0.45945000000000003</v>
      </c>
      <c r="V190" s="10">
        <v>0.26750200000000002</v>
      </c>
      <c r="W190" s="10"/>
      <c r="X190" s="10">
        <v>8.7805999999999995E-2</v>
      </c>
      <c r="Y190" s="10">
        <v>44.213000000000001</v>
      </c>
      <c r="Z190" s="10">
        <f t="shared" si="4"/>
        <v>309.89800000000002</v>
      </c>
      <c r="AA190" s="10">
        <v>574.74078396726031</v>
      </c>
      <c r="AB190" s="12">
        <f t="shared" si="5"/>
        <v>0.53919611874568685</v>
      </c>
      <c r="AC190" s="6" t="s">
        <v>35</v>
      </c>
    </row>
    <row r="191" spans="1:29" x14ac:dyDescent="0.25">
      <c r="A191" s="6">
        <v>2014</v>
      </c>
      <c r="B191" s="6" t="s">
        <v>47</v>
      </c>
      <c r="C191" s="6">
        <v>3862011</v>
      </c>
      <c r="D191" s="8" t="s">
        <v>186</v>
      </c>
      <c r="F191" s="8" t="s">
        <v>331</v>
      </c>
      <c r="G191" s="6">
        <v>486210</v>
      </c>
      <c r="H191" s="8" t="s">
        <v>72</v>
      </c>
      <c r="I191" s="9">
        <v>37.167316999999997</v>
      </c>
      <c r="J191" s="9">
        <v>-101.32777299999999</v>
      </c>
      <c r="K191" s="6" t="s">
        <v>86</v>
      </c>
      <c r="L191" s="10">
        <v>1.691E-7</v>
      </c>
      <c r="M191" s="10">
        <v>95.974526400000002</v>
      </c>
      <c r="N191" s="10"/>
      <c r="O191" s="10">
        <v>0.17162432871210001</v>
      </c>
      <c r="P191" s="10">
        <v>251.94871035</v>
      </c>
      <c r="Q191" s="10">
        <v>6.4074905500000003</v>
      </c>
      <c r="R191" s="10">
        <v>8.1727337136999996</v>
      </c>
      <c r="S191" s="10">
        <v>6.4074292499999999</v>
      </c>
      <c r="T191" s="10">
        <v>8.1726724137000009</v>
      </c>
      <c r="U191" s="10">
        <v>1.7652443637399999</v>
      </c>
      <c r="V191" s="10">
        <v>2.14122004635</v>
      </c>
      <c r="W191" s="10">
        <v>0.10691777</v>
      </c>
      <c r="X191" s="10">
        <v>0.70284221521500001</v>
      </c>
      <c r="Y191" s="10">
        <v>44.289408049999999</v>
      </c>
      <c r="Z191" s="10">
        <f t="shared" si="4"/>
        <v>252.05562811999999</v>
      </c>
      <c r="AA191" s="10">
        <v>468.04826829349264</v>
      </c>
      <c r="AB191" s="12">
        <f t="shared" si="5"/>
        <v>0.53852485992309429</v>
      </c>
      <c r="AC191" s="6" t="s">
        <v>35</v>
      </c>
    </row>
    <row r="192" spans="1:29" x14ac:dyDescent="0.25">
      <c r="A192" s="6">
        <v>2014</v>
      </c>
      <c r="B192" s="6" t="s">
        <v>47</v>
      </c>
      <c r="C192" s="6">
        <v>6737311</v>
      </c>
      <c r="D192" s="8" t="s">
        <v>51</v>
      </c>
      <c r="F192" s="8" t="s">
        <v>332</v>
      </c>
      <c r="G192" s="6">
        <v>213112</v>
      </c>
      <c r="H192" s="8" t="s">
        <v>185</v>
      </c>
      <c r="I192" s="9">
        <v>36.956944</v>
      </c>
      <c r="J192" s="9">
        <v>-107.663056</v>
      </c>
      <c r="K192" s="6" t="s">
        <v>46</v>
      </c>
      <c r="L192" s="10"/>
      <c r="M192" s="10">
        <v>192.4</v>
      </c>
      <c r="N192" s="10"/>
      <c r="O192" s="10">
        <v>8.1900000000000001E-2</v>
      </c>
      <c r="P192" s="10">
        <v>90.5</v>
      </c>
      <c r="Q192" s="10">
        <v>2.145</v>
      </c>
      <c r="R192" s="10">
        <v>3.9</v>
      </c>
      <c r="S192" s="10">
        <v>2.145</v>
      </c>
      <c r="T192" s="10">
        <v>3.9</v>
      </c>
      <c r="U192" s="10">
        <v>1.7549999999999999</v>
      </c>
      <c r="V192" s="10">
        <v>1.0218</v>
      </c>
      <c r="W192" s="10"/>
      <c r="X192" s="10">
        <v>0.33539999999999998</v>
      </c>
      <c r="Y192" s="10">
        <v>80.3</v>
      </c>
      <c r="Z192" s="10">
        <f t="shared" si="4"/>
        <v>90.5</v>
      </c>
      <c r="AA192" s="10">
        <v>168.78599861150022</v>
      </c>
      <c r="AB192" s="12">
        <f t="shared" si="5"/>
        <v>0.53618191523283021</v>
      </c>
      <c r="AC192" s="6" t="s">
        <v>35</v>
      </c>
    </row>
    <row r="193" spans="1:29" x14ac:dyDescent="0.25">
      <c r="A193" s="6">
        <v>2014</v>
      </c>
      <c r="B193" s="6" t="s">
        <v>47</v>
      </c>
      <c r="C193" s="6">
        <v>7982811</v>
      </c>
      <c r="D193" s="8" t="s">
        <v>107</v>
      </c>
      <c r="F193" s="8" t="s">
        <v>333</v>
      </c>
      <c r="G193" s="6">
        <v>211111</v>
      </c>
      <c r="H193" s="8" t="s">
        <v>53</v>
      </c>
      <c r="I193" s="9">
        <v>36.722540000000002</v>
      </c>
      <c r="J193" s="9">
        <v>-100.05920999999999</v>
      </c>
      <c r="K193" s="6" t="s">
        <v>109</v>
      </c>
      <c r="L193" s="10"/>
      <c r="M193" s="10">
        <v>40.06</v>
      </c>
      <c r="N193" s="10"/>
      <c r="O193" s="10">
        <v>3.5700000000000003E-2</v>
      </c>
      <c r="P193" s="10">
        <v>300.47000000000003</v>
      </c>
      <c r="Q193" s="10">
        <v>0.93500000000000005</v>
      </c>
      <c r="R193" s="10">
        <v>1.7</v>
      </c>
      <c r="S193" s="10">
        <v>0.93500000000000005</v>
      </c>
      <c r="T193" s="10">
        <v>1.7</v>
      </c>
      <c r="U193" s="10">
        <v>0.76500000000000001</v>
      </c>
      <c r="V193" s="10">
        <v>0.44540000000000002</v>
      </c>
      <c r="W193" s="10">
        <v>0.06</v>
      </c>
      <c r="X193" s="10">
        <v>0.1462</v>
      </c>
      <c r="Y193" s="10">
        <v>22.44</v>
      </c>
      <c r="Z193" s="10">
        <f t="shared" si="4"/>
        <v>300.53000000000003</v>
      </c>
      <c r="AA193" s="10">
        <v>566.35769813479271</v>
      </c>
      <c r="AB193" s="12">
        <f t="shared" si="5"/>
        <v>0.53063638225408938</v>
      </c>
      <c r="AC193" s="6" t="s">
        <v>35</v>
      </c>
    </row>
    <row r="194" spans="1:29" x14ac:dyDescent="0.25">
      <c r="A194" s="6">
        <v>2014</v>
      </c>
      <c r="B194" s="6" t="s">
        <v>47</v>
      </c>
      <c r="C194" s="6">
        <v>4205911</v>
      </c>
      <c r="D194" s="8" t="s">
        <v>334</v>
      </c>
      <c r="F194" s="8" t="s">
        <v>335</v>
      </c>
      <c r="G194" s="6">
        <v>211111</v>
      </c>
      <c r="H194" s="8" t="s">
        <v>53</v>
      </c>
      <c r="I194" s="9">
        <v>31.924167000000001</v>
      </c>
      <c r="J194" s="9">
        <v>-104.02333299999999</v>
      </c>
      <c r="K194" s="6" t="s">
        <v>38</v>
      </c>
      <c r="L194" s="10"/>
      <c r="M194" s="10">
        <v>101.15170000000001</v>
      </c>
      <c r="N194" s="10"/>
      <c r="O194" s="10">
        <v>0.1187445</v>
      </c>
      <c r="P194" s="10">
        <v>112.5544</v>
      </c>
      <c r="Q194" s="10">
        <v>6.1931744999999996</v>
      </c>
      <c r="R194" s="10">
        <v>10.8948</v>
      </c>
      <c r="S194" s="10">
        <v>4.6687744999999996</v>
      </c>
      <c r="T194" s="10">
        <v>9.3704000000000001</v>
      </c>
      <c r="U194" s="10">
        <v>4.7016257000000001</v>
      </c>
      <c r="V194" s="10">
        <v>3.5636975</v>
      </c>
      <c r="W194" s="10">
        <v>135.84780000000001</v>
      </c>
      <c r="X194" s="10">
        <v>1.9853670000000001</v>
      </c>
      <c r="Y194" s="10">
        <v>82.673100000000005</v>
      </c>
      <c r="Z194" s="10">
        <f t="shared" ref="Z194:Z200" si="6">+P194+W194</f>
        <v>248.40219999999999</v>
      </c>
      <c r="AA194" s="10">
        <v>469.79217865387864</v>
      </c>
      <c r="AB194" s="12">
        <f t="shared" ref="AB194:AB200" si="7">+Z194/AA194</f>
        <v>0.52874911777322575</v>
      </c>
      <c r="AC194" s="6" t="s">
        <v>35</v>
      </c>
    </row>
    <row r="195" spans="1:29" x14ac:dyDescent="0.25">
      <c r="A195" s="6">
        <v>2014</v>
      </c>
      <c r="B195" s="6" t="s">
        <v>47</v>
      </c>
      <c r="C195" s="6">
        <v>5765911</v>
      </c>
      <c r="D195" s="8" t="s">
        <v>336</v>
      </c>
      <c r="F195" s="8" t="s">
        <v>337</v>
      </c>
      <c r="G195" s="6">
        <v>211112</v>
      </c>
      <c r="H195" s="8" t="s">
        <v>68</v>
      </c>
      <c r="I195" s="9">
        <v>31.190608000000001</v>
      </c>
      <c r="J195" s="9">
        <v>-102.99037800000001</v>
      </c>
      <c r="K195" s="6" t="s">
        <v>38</v>
      </c>
      <c r="L195" s="10"/>
      <c r="M195" s="10">
        <v>48.451500000000003</v>
      </c>
      <c r="N195" s="10"/>
      <c r="O195" s="10">
        <v>8.4434700000000001E-2</v>
      </c>
      <c r="P195" s="10">
        <v>191.71809999999999</v>
      </c>
      <c r="Q195" s="10">
        <v>2.1804467000000001</v>
      </c>
      <c r="R195" s="10">
        <v>4.0446999999999997</v>
      </c>
      <c r="S195" s="10">
        <v>2.1804467000000001</v>
      </c>
      <c r="T195" s="10">
        <v>4.0446999999999997</v>
      </c>
      <c r="U195" s="10">
        <v>1.8642535499999999</v>
      </c>
      <c r="V195" s="10">
        <v>1.0722708000000001</v>
      </c>
      <c r="W195" s="10">
        <v>114.9708</v>
      </c>
      <c r="X195" s="10">
        <v>0.34578059999999999</v>
      </c>
      <c r="Y195" s="10">
        <v>11.982900000000001</v>
      </c>
      <c r="Z195" s="10">
        <f t="shared" si="6"/>
        <v>306.68889999999999</v>
      </c>
      <c r="AA195" s="10">
        <v>588.06563916967207</v>
      </c>
      <c r="AB195" s="12">
        <f t="shared" si="7"/>
        <v>0.52152154380765026</v>
      </c>
      <c r="AC195" s="6" t="s">
        <v>35</v>
      </c>
    </row>
    <row r="196" spans="1:29" x14ac:dyDescent="0.25">
      <c r="A196" s="6">
        <v>2014</v>
      </c>
      <c r="B196" s="6" t="s">
        <v>47</v>
      </c>
      <c r="C196" s="6">
        <v>4899811</v>
      </c>
      <c r="D196" s="8" t="s">
        <v>139</v>
      </c>
      <c r="F196" s="8" t="s">
        <v>338</v>
      </c>
      <c r="G196" s="6">
        <v>211111</v>
      </c>
      <c r="H196" s="8" t="s">
        <v>53</v>
      </c>
      <c r="I196" s="9">
        <v>32.669381000000001</v>
      </c>
      <c r="J196" s="9">
        <v>-102.799594</v>
      </c>
      <c r="K196" s="6" t="s">
        <v>38</v>
      </c>
      <c r="L196" s="10"/>
      <c r="M196" s="10">
        <v>55.143000000000001</v>
      </c>
      <c r="N196" s="10"/>
      <c r="O196" s="10">
        <v>1.8353999999999999E-2</v>
      </c>
      <c r="P196" s="10">
        <v>242.63</v>
      </c>
      <c r="Q196" s="10">
        <v>0.48070000000000002</v>
      </c>
      <c r="R196" s="10">
        <v>0.874</v>
      </c>
      <c r="S196" s="10">
        <v>0.48070000000000002</v>
      </c>
      <c r="T196" s="10">
        <v>0.874</v>
      </c>
      <c r="U196" s="10">
        <v>0.39329999999999998</v>
      </c>
      <c r="V196" s="10">
        <v>0.228988</v>
      </c>
      <c r="W196" s="10">
        <v>2.7E-2</v>
      </c>
      <c r="X196" s="10">
        <v>7.5163999999999995E-2</v>
      </c>
      <c r="Y196" s="10">
        <v>23.242000000000001</v>
      </c>
      <c r="Z196" s="10">
        <f t="shared" si="6"/>
        <v>242.65699999999998</v>
      </c>
      <c r="AA196" s="10">
        <v>466.07561859928052</v>
      </c>
      <c r="AB196" s="12">
        <f t="shared" si="7"/>
        <v>0.52063869105461624</v>
      </c>
      <c r="AC196" s="6" t="s">
        <v>35</v>
      </c>
    </row>
    <row r="197" spans="1:29" x14ac:dyDescent="0.25">
      <c r="A197" s="6">
        <v>2014</v>
      </c>
      <c r="B197" s="6" t="s">
        <v>47</v>
      </c>
      <c r="C197" s="6">
        <v>940411</v>
      </c>
      <c r="D197" s="8" t="s">
        <v>107</v>
      </c>
      <c r="F197" s="8" t="s">
        <v>339</v>
      </c>
      <c r="G197" s="6">
        <v>211112</v>
      </c>
      <c r="H197" s="8" t="s">
        <v>68</v>
      </c>
      <c r="I197" s="9">
        <v>36.726410000000001</v>
      </c>
      <c r="J197" s="9">
        <v>-100.29268999999999</v>
      </c>
      <c r="K197" s="6" t="s">
        <v>109</v>
      </c>
      <c r="L197" s="10"/>
      <c r="M197" s="10">
        <v>132.69999999999999</v>
      </c>
      <c r="N197" s="10"/>
      <c r="O197" s="10">
        <v>0.1176</v>
      </c>
      <c r="P197" s="10">
        <v>281.8</v>
      </c>
      <c r="Q197" s="10">
        <v>3.0459999999999998</v>
      </c>
      <c r="R197" s="10">
        <v>5.6</v>
      </c>
      <c r="S197" s="10">
        <v>3.0459999999999998</v>
      </c>
      <c r="T197" s="10">
        <v>5.6</v>
      </c>
      <c r="U197" s="10">
        <v>2.5539999999999998</v>
      </c>
      <c r="V197" s="10">
        <v>1.4672000000000001</v>
      </c>
      <c r="W197" s="10"/>
      <c r="X197" s="10">
        <v>0.48159999999999997</v>
      </c>
      <c r="Y197" s="10">
        <v>120.452</v>
      </c>
      <c r="Z197" s="10">
        <f t="shared" si="6"/>
        <v>281.8</v>
      </c>
      <c r="AA197" s="10">
        <v>545.89049207200014</v>
      </c>
      <c r="AB197" s="12">
        <f t="shared" si="7"/>
        <v>0.51622075140087265</v>
      </c>
      <c r="AC197" s="6" t="s">
        <v>35</v>
      </c>
    </row>
    <row r="198" spans="1:29" x14ac:dyDescent="0.25">
      <c r="A198" s="6">
        <v>2014</v>
      </c>
      <c r="B198" s="6" t="s">
        <v>47</v>
      </c>
      <c r="C198" s="6">
        <v>5745811</v>
      </c>
      <c r="D198" s="8" t="s">
        <v>340</v>
      </c>
      <c r="F198" s="8" t="s">
        <v>341</v>
      </c>
      <c r="G198" s="6">
        <v>327212</v>
      </c>
      <c r="H198" s="8" t="s">
        <v>342</v>
      </c>
      <c r="I198" s="9">
        <v>35.115400000000001</v>
      </c>
      <c r="J198" s="9">
        <v>-101.8569</v>
      </c>
      <c r="K198" s="6" t="s">
        <v>38</v>
      </c>
      <c r="L198" s="10"/>
      <c r="M198" s="10">
        <v>50.018000000000001</v>
      </c>
      <c r="N198" s="10"/>
      <c r="O198" s="10">
        <v>0.58701904589999998</v>
      </c>
      <c r="P198" s="10">
        <v>89.885000000000005</v>
      </c>
      <c r="Q198" s="10">
        <v>68.809911999999997</v>
      </c>
      <c r="R198" s="10">
        <v>78.724699999999999</v>
      </c>
      <c r="S198" s="10">
        <v>64.036106279999998</v>
      </c>
      <c r="T198" s="10">
        <v>73.950870280000004</v>
      </c>
      <c r="U198" s="10">
        <v>9.9147879999999997</v>
      </c>
      <c r="V198" s="10">
        <v>45.986612450000003</v>
      </c>
      <c r="W198" s="10">
        <v>118.51</v>
      </c>
      <c r="X198" s="10">
        <v>1.3430754459000001</v>
      </c>
      <c r="Y198" s="10">
        <v>159.93109999999999</v>
      </c>
      <c r="Z198" s="10">
        <f t="shared" si="6"/>
        <v>208.39500000000001</v>
      </c>
      <c r="AA198" s="10">
        <v>405.09588384735912</v>
      </c>
      <c r="AB198" s="12">
        <f t="shared" si="7"/>
        <v>0.5144337632384427</v>
      </c>
      <c r="AC198" s="6" t="s">
        <v>35</v>
      </c>
    </row>
    <row r="199" spans="1:29" x14ac:dyDescent="0.25">
      <c r="A199" s="6">
        <v>2014</v>
      </c>
      <c r="B199" s="6" t="s">
        <v>47</v>
      </c>
      <c r="C199" s="6">
        <v>7925111</v>
      </c>
      <c r="D199" s="8" t="s">
        <v>164</v>
      </c>
      <c r="F199" s="8" t="s">
        <v>343</v>
      </c>
      <c r="G199" s="6">
        <v>211111</v>
      </c>
      <c r="H199" s="8" t="s">
        <v>53</v>
      </c>
      <c r="I199" s="9">
        <v>36.043756000000002</v>
      </c>
      <c r="J199" s="9">
        <v>-101.88766699999999</v>
      </c>
      <c r="K199" s="6" t="s">
        <v>38</v>
      </c>
      <c r="L199" s="10"/>
      <c r="M199" s="10">
        <v>26.31</v>
      </c>
      <c r="N199" s="10"/>
      <c r="O199" s="10">
        <v>5.1546599999999998E-2</v>
      </c>
      <c r="P199" s="10">
        <v>201.78639999999999</v>
      </c>
      <c r="Q199" s="10">
        <v>1.350025</v>
      </c>
      <c r="R199" s="10">
        <v>2.4546000000000001</v>
      </c>
      <c r="S199" s="10">
        <v>1.350025</v>
      </c>
      <c r="T199" s="10">
        <v>2.4546000000000001</v>
      </c>
      <c r="U199" s="10">
        <v>1.1045700000000001</v>
      </c>
      <c r="V199" s="10">
        <v>0.64310560000000005</v>
      </c>
      <c r="W199" s="10"/>
      <c r="X199" s="10">
        <v>0.2110958</v>
      </c>
      <c r="Y199" s="10">
        <v>6.1219000000000001</v>
      </c>
      <c r="Z199" s="10">
        <f t="shared" si="6"/>
        <v>201.78639999999999</v>
      </c>
      <c r="AA199" s="10">
        <v>395.24197518832563</v>
      </c>
      <c r="AB199" s="12">
        <f t="shared" si="7"/>
        <v>0.51053889178610756</v>
      </c>
      <c r="AC199" s="6" t="s">
        <v>35</v>
      </c>
    </row>
    <row r="200" spans="1:29" x14ac:dyDescent="0.25">
      <c r="A200" s="6">
        <v>2014</v>
      </c>
      <c r="B200" s="6" t="s">
        <v>47</v>
      </c>
      <c r="C200" s="6">
        <v>5227111</v>
      </c>
      <c r="D200" s="8" t="s">
        <v>100</v>
      </c>
      <c r="F200" s="8" t="s">
        <v>344</v>
      </c>
      <c r="G200" s="6">
        <v>48621</v>
      </c>
      <c r="H200" s="8" t="s">
        <v>72</v>
      </c>
      <c r="I200" s="9">
        <v>32.606943999999999</v>
      </c>
      <c r="J200" s="9">
        <v>-103.307778</v>
      </c>
      <c r="K200" s="6" t="s">
        <v>46</v>
      </c>
      <c r="L200" s="10"/>
      <c r="M200" s="10">
        <v>44.426000000000002</v>
      </c>
      <c r="N200" s="10"/>
      <c r="O200" s="10">
        <v>0.111888</v>
      </c>
      <c r="P200" s="10">
        <v>223.916</v>
      </c>
      <c r="Q200" s="10">
        <v>2.9304000000000001</v>
      </c>
      <c r="R200" s="10">
        <v>5.3280000000000003</v>
      </c>
      <c r="S200" s="10">
        <v>2.9304000000000001</v>
      </c>
      <c r="T200" s="10">
        <v>5.3280000000000003</v>
      </c>
      <c r="U200" s="10">
        <v>2.3976000000000002</v>
      </c>
      <c r="V200" s="10">
        <v>1.3959360000000001</v>
      </c>
      <c r="W200" s="10">
        <v>0.11</v>
      </c>
      <c r="X200" s="10">
        <v>0.458208</v>
      </c>
      <c r="Y200" s="10">
        <v>14.992000000000001</v>
      </c>
      <c r="Z200" s="10">
        <f t="shared" si="6"/>
        <v>224.02600000000001</v>
      </c>
      <c r="AA200" s="10">
        <v>440.63051923662124</v>
      </c>
      <c r="AB200" s="12">
        <f t="shared" si="7"/>
        <v>0.50842143296864262</v>
      </c>
      <c r="AC200" s="6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workbookViewId="0">
      <pane xSplit="6" ySplit="1" topLeftCell="G44" activePane="bottomRight" state="frozen"/>
      <selection activeCell="F15" sqref="F15"/>
      <selection pane="topRight" activeCell="F15" sqref="F15"/>
      <selection pane="bottomLeft" activeCell="F15" sqref="F15"/>
      <selection pane="bottomRight" sqref="A1:XFD73"/>
    </sheetView>
  </sheetViews>
  <sheetFormatPr defaultRowHeight="15" x14ac:dyDescent="0.25"/>
  <cols>
    <col min="1" max="2" width="12.28515625" style="8" customWidth="1"/>
    <col min="3" max="3" width="9" style="6" bestFit="1" customWidth="1"/>
    <col min="4" max="4" width="13" style="8" customWidth="1"/>
    <col min="5" max="5" width="6.85546875" style="8" customWidth="1"/>
    <col min="6" max="6" width="56.85546875" style="8" bestFit="1" customWidth="1"/>
    <col min="7" max="7" width="7.42578125" style="6" bestFit="1" customWidth="1"/>
    <col min="8" max="8" width="54.7109375" style="8" bestFit="1" customWidth="1"/>
    <col min="9" max="9" width="10" style="9" bestFit="1" customWidth="1"/>
    <col min="10" max="10" width="11.7109375" style="9" bestFit="1" customWidth="1"/>
    <col min="11" max="11" width="5.28515625" style="6" bestFit="1" customWidth="1"/>
    <col min="12" max="25" width="8" style="10" customWidth="1"/>
    <col min="26" max="26" width="9.140625" style="10" customWidth="1"/>
    <col min="27" max="27" width="10.140625" style="10" customWidth="1"/>
    <col min="28" max="28" width="8" style="23" customWidth="1"/>
    <col min="29" max="29" width="9.140625" style="6"/>
    <col min="30" max="16384" width="9.140625" style="8"/>
  </cols>
  <sheetData>
    <row r="1" spans="1:29" s="2" customFormat="1" ht="45" x14ac:dyDescent="0.25">
      <c r="A1" s="1" t="s">
        <v>0</v>
      </c>
      <c r="B1" s="1" t="s">
        <v>1</v>
      </c>
      <c r="C1" s="1" t="s">
        <v>2</v>
      </c>
      <c r="D1" s="2" t="s">
        <v>1571</v>
      </c>
      <c r="E1" s="2" t="s">
        <v>5</v>
      </c>
      <c r="F1" s="2" t="s">
        <v>6</v>
      </c>
      <c r="G1" s="1" t="s">
        <v>7</v>
      </c>
      <c r="H1" s="2" t="s">
        <v>345</v>
      </c>
      <c r="I1" s="3" t="s">
        <v>9</v>
      </c>
      <c r="J1" s="3" t="s">
        <v>10</v>
      </c>
      <c r="K1" s="1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346</v>
      </c>
      <c r="AB1" s="21" t="s">
        <v>28</v>
      </c>
      <c r="AC1" s="1" t="s">
        <v>29</v>
      </c>
    </row>
    <row r="2" spans="1:29" x14ac:dyDescent="0.25">
      <c r="A2" s="6">
        <v>2017</v>
      </c>
      <c r="B2" s="6" t="s">
        <v>30</v>
      </c>
      <c r="C2" s="6">
        <v>4930011</v>
      </c>
      <c r="D2" s="10">
        <v>5453709.4100000001</v>
      </c>
      <c r="E2" s="10"/>
      <c r="F2" s="8" t="s">
        <v>40</v>
      </c>
      <c r="G2" s="6">
        <v>221112</v>
      </c>
      <c r="H2" s="8" t="s">
        <v>33</v>
      </c>
      <c r="I2" s="9">
        <v>34.184699999999999</v>
      </c>
      <c r="J2" s="9">
        <v>-102.5686</v>
      </c>
      <c r="K2" s="6" t="s">
        <v>38</v>
      </c>
      <c r="L2" s="6"/>
      <c r="M2" s="6"/>
      <c r="N2" s="6"/>
      <c r="O2" s="6"/>
      <c r="P2" s="10">
        <v>3347.72</v>
      </c>
      <c r="Q2" s="6"/>
      <c r="R2" s="8"/>
      <c r="S2" s="8"/>
      <c r="T2" s="8"/>
      <c r="U2" s="8"/>
      <c r="V2" s="8"/>
      <c r="W2" s="10">
        <v>13626.296</v>
      </c>
      <c r="X2" s="8"/>
      <c r="Y2" s="8"/>
      <c r="Z2" s="11">
        <f t="shared" ref="Z2:Z33" si="0">+P2+W2</f>
        <v>16974.016</v>
      </c>
      <c r="AA2" s="10">
        <v>278.70580041966463</v>
      </c>
      <c r="AB2" s="113">
        <f t="shared" ref="AB2:AB33" si="1">+Z2/AA2</f>
        <v>60.902987933660405</v>
      </c>
      <c r="AC2" s="6" t="s">
        <v>347</v>
      </c>
    </row>
    <row r="3" spans="1:29" x14ac:dyDescent="0.25">
      <c r="A3" s="6">
        <v>2017</v>
      </c>
      <c r="B3" s="6" t="s">
        <v>30</v>
      </c>
      <c r="C3" s="6">
        <v>5745311</v>
      </c>
      <c r="D3" s="10">
        <v>4994217.66</v>
      </c>
      <c r="E3" s="10"/>
      <c r="F3" s="8" t="s">
        <v>37</v>
      </c>
      <c r="G3" s="6">
        <v>221112</v>
      </c>
      <c r="H3" s="8" t="s">
        <v>33</v>
      </c>
      <c r="I3" s="9">
        <v>35.297199999999997</v>
      </c>
      <c r="J3" s="9">
        <v>-101.7475</v>
      </c>
      <c r="K3" s="6" t="s">
        <v>38</v>
      </c>
      <c r="L3" s="6"/>
      <c r="M3" s="6"/>
      <c r="N3" s="6"/>
      <c r="O3" s="6"/>
      <c r="P3" s="10">
        <v>3552.7040000000002</v>
      </c>
      <c r="Q3" s="6"/>
      <c r="R3" s="8"/>
      <c r="S3" s="8"/>
      <c r="T3" s="8"/>
      <c r="U3" s="8"/>
      <c r="V3" s="8"/>
      <c r="W3" s="10">
        <v>12881.522000000001</v>
      </c>
      <c r="X3" s="8"/>
      <c r="Y3" s="8"/>
      <c r="Z3" s="11">
        <f t="shared" si="0"/>
        <v>16434.226000000002</v>
      </c>
      <c r="AA3" s="10">
        <v>423.04777224496212</v>
      </c>
      <c r="AB3" s="113">
        <f t="shared" si="1"/>
        <v>38.847210831035667</v>
      </c>
      <c r="AC3" s="6" t="s">
        <v>347</v>
      </c>
    </row>
    <row r="4" spans="1:29" x14ac:dyDescent="0.25">
      <c r="A4" s="6">
        <v>2014</v>
      </c>
      <c r="B4" s="6" t="s">
        <v>47</v>
      </c>
      <c r="C4" s="6">
        <v>5649411</v>
      </c>
      <c r="D4" s="8" t="s">
        <v>62</v>
      </c>
      <c r="F4" s="8" t="s">
        <v>63</v>
      </c>
      <c r="G4" s="6">
        <v>325180</v>
      </c>
      <c r="H4" s="8" t="s">
        <v>57</v>
      </c>
      <c r="I4" s="9">
        <v>32.279400000000003</v>
      </c>
      <c r="J4" s="9">
        <v>-101.4085</v>
      </c>
      <c r="K4" s="6" t="s">
        <v>38</v>
      </c>
      <c r="L4" s="10">
        <v>0.1</v>
      </c>
      <c r="M4" s="10">
        <v>3402.1810999999998</v>
      </c>
      <c r="O4" s="10">
        <v>0.13850109499999999</v>
      </c>
      <c r="P4" s="10">
        <v>538.04300000000001</v>
      </c>
      <c r="Q4" s="10">
        <v>24.608154460000002</v>
      </c>
      <c r="R4" s="10">
        <v>68.034300000000002</v>
      </c>
      <c r="S4" s="10">
        <v>1.497446E-2</v>
      </c>
      <c r="T4" s="10">
        <v>43.441122</v>
      </c>
      <c r="U4" s="10">
        <v>43.4261476</v>
      </c>
      <c r="V4" s="10">
        <v>37.336663999999999</v>
      </c>
      <c r="W4" s="10">
        <v>5947.3145999999997</v>
      </c>
      <c r="X4" s="10">
        <v>2.27084909</v>
      </c>
      <c r="Y4" s="10">
        <v>35.853200000000001</v>
      </c>
      <c r="Z4" s="11">
        <f t="shared" si="0"/>
        <v>6485.3575999999994</v>
      </c>
      <c r="AA4" s="10">
        <v>279.59214203647861</v>
      </c>
      <c r="AB4" s="113">
        <f t="shared" si="1"/>
        <v>23.195779225990727</v>
      </c>
      <c r="AC4" s="6" t="s">
        <v>347</v>
      </c>
    </row>
    <row r="5" spans="1:29" x14ac:dyDescent="0.25">
      <c r="A5" s="6">
        <v>2017</v>
      </c>
      <c r="B5" s="6" t="s">
        <v>30</v>
      </c>
      <c r="C5" s="6">
        <v>7735111</v>
      </c>
      <c r="D5" s="10">
        <v>9555428.6500000004</v>
      </c>
      <c r="E5" s="10"/>
      <c r="F5" s="8" t="s">
        <v>32</v>
      </c>
      <c r="G5" s="6">
        <v>221112</v>
      </c>
      <c r="H5" s="8" t="s">
        <v>33</v>
      </c>
      <c r="I5" s="9">
        <v>34.318600000000004</v>
      </c>
      <c r="J5" s="9">
        <v>-109.1636</v>
      </c>
      <c r="K5" s="6" t="s">
        <v>34</v>
      </c>
      <c r="L5" s="6"/>
      <c r="M5" s="6"/>
      <c r="N5" s="6"/>
      <c r="O5" s="6"/>
      <c r="P5" s="10">
        <v>5175.5020000000004</v>
      </c>
      <c r="Q5" s="6"/>
      <c r="R5" s="8"/>
      <c r="S5" s="8"/>
      <c r="T5" s="8"/>
      <c r="U5" s="8"/>
      <c r="V5" s="8"/>
      <c r="W5" s="10">
        <v>5932.027</v>
      </c>
      <c r="X5" s="8"/>
      <c r="Y5" s="8"/>
      <c r="Z5" s="11">
        <f t="shared" si="0"/>
        <v>11107.529</v>
      </c>
      <c r="AA5" s="10">
        <v>483.66801046376742</v>
      </c>
      <c r="AB5" s="113">
        <f t="shared" si="1"/>
        <v>22.965192569484785</v>
      </c>
      <c r="AC5" s="6" t="s">
        <v>347</v>
      </c>
    </row>
    <row r="6" spans="1:29" x14ac:dyDescent="0.25">
      <c r="A6" s="6">
        <v>2014</v>
      </c>
      <c r="B6" s="6" t="s">
        <v>47</v>
      </c>
      <c r="C6" s="6">
        <v>5228911</v>
      </c>
      <c r="D6" s="8" t="s">
        <v>100</v>
      </c>
      <c r="F6" s="8" t="s">
        <v>101</v>
      </c>
      <c r="G6" s="6">
        <v>211112</v>
      </c>
      <c r="H6" s="8" t="s">
        <v>68</v>
      </c>
      <c r="I6" s="9">
        <v>32.513936999999999</v>
      </c>
      <c r="J6" s="9">
        <v>-103.286101</v>
      </c>
      <c r="K6" s="6" t="s">
        <v>46</v>
      </c>
      <c r="M6" s="10">
        <v>195.935</v>
      </c>
      <c r="O6" s="10">
        <v>0.18013799999999999</v>
      </c>
      <c r="P6" s="10">
        <v>572.27099999999996</v>
      </c>
      <c r="Q6" s="10">
        <v>4.7811641700000003</v>
      </c>
      <c r="R6" s="10">
        <v>9.3889999999999993</v>
      </c>
      <c r="S6" s="10">
        <v>4.7811641700000003</v>
      </c>
      <c r="T6" s="10">
        <v>9.3889999999999993</v>
      </c>
      <c r="U6" s="10">
        <v>4.60783583</v>
      </c>
      <c r="V6" s="10">
        <v>2.8843143000000002</v>
      </c>
      <c r="W6" s="10">
        <v>1344.2809999999999</v>
      </c>
      <c r="X6" s="10">
        <v>0.73770800000000003</v>
      </c>
      <c r="Y6" s="10">
        <v>83.218999999999994</v>
      </c>
      <c r="Z6" s="11">
        <f t="shared" si="0"/>
        <v>1916.5519999999999</v>
      </c>
      <c r="AA6" s="10">
        <v>108.9048216579277</v>
      </c>
      <c r="AB6" s="113">
        <f t="shared" si="1"/>
        <v>17.598412731622936</v>
      </c>
      <c r="AC6" s="6" t="s">
        <v>347</v>
      </c>
    </row>
    <row r="7" spans="1:29" x14ac:dyDescent="0.25">
      <c r="A7" s="6">
        <v>2014</v>
      </c>
      <c r="B7" s="6" t="s">
        <v>47</v>
      </c>
      <c r="C7" s="6">
        <v>4898411</v>
      </c>
      <c r="D7" s="8" t="s">
        <v>80</v>
      </c>
      <c r="F7" s="8" t="s">
        <v>81</v>
      </c>
      <c r="G7" s="6">
        <v>211112</v>
      </c>
      <c r="H7" s="8" t="s">
        <v>68</v>
      </c>
      <c r="I7" s="9">
        <v>32.4283</v>
      </c>
      <c r="J7" s="9">
        <v>-102.8069</v>
      </c>
      <c r="K7" s="6" t="s">
        <v>38</v>
      </c>
      <c r="M7" s="10">
        <v>1510.6838</v>
      </c>
      <c r="O7" s="10">
        <v>0.55589160000000004</v>
      </c>
      <c r="P7" s="10">
        <v>1791.6397999999999</v>
      </c>
      <c r="Q7" s="10">
        <v>14.2872843</v>
      </c>
      <c r="R7" s="10">
        <v>26.571000000000002</v>
      </c>
      <c r="S7" s="10">
        <v>14.2872843</v>
      </c>
      <c r="T7" s="10">
        <v>26.571000000000002</v>
      </c>
      <c r="U7" s="10">
        <v>12.2837152</v>
      </c>
      <c r="V7" s="10">
        <v>7.2044607999999997</v>
      </c>
      <c r="W7" s="10">
        <v>794.41780000000006</v>
      </c>
      <c r="X7" s="10">
        <v>2.3539376000000001</v>
      </c>
      <c r="Y7" s="10">
        <v>208.52160000000001</v>
      </c>
      <c r="Z7" s="11">
        <f t="shared" si="0"/>
        <v>2586.0576000000001</v>
      </c>
      <c r="AA7" s="10">
        <v>150.16747136503145</v>
      </c>
      <c r="AB7" s="113">
        <f t="shared" si="1"/>
        <v>17.221156995536912</v>
      </c>
      <c r="AC7" s="6" t="s">
        <v>347</v>
      </c>
    </row>
    <row r="8" spans="1:29" x14ac:dyDescent="0.25">
      <c r="A8" s="6">
        <v>2014</v>
      </c>
      <c r="B8" s="6" t="s">
        <v>47</v>
      </c>
      <c r="C8" s="6">
        <v>6507511</v>
      </c>
      <c r="D8" s="8" t="s">
        <v>89</v>
      </c>
      <c r="F8" s="8" t="s">
        <v>90</v>
      </c>
      <c r="G8" s="6">
        <v>211112</v>
      </c>
      <c r="H8" s="8" t="s">
        <v>68</v>
      </c>
      <c r="I8" s="9">
        <v>31.981066999999999</v>
      </c>
      <c r="J8" s="9">
        <v>-102.63405899999999</v>
      </c>
      <c r="K8" s="6" t="s">
        <v>38</v>
      </c>
      <c r="M8" s="10">
        <v>738.94600000000003</v>
      </c>
      <c r="O8" s="10">
        <v>0.53194103999999998</v>
      </c>
      <c r="P8" s="10">
        <v>1161.3050000000001</v>
      </c>
      <c r="Q8" s="10">
        <v>13.35984</v>
      </c>
      <c r="R8" s="10">
        <v>25.358000000000001</v>
      </c>
      <c r="S8" s="10">
        <v>13.35984</v>
      </c>
      <c r="T8" s="10">
        <v>25.358000000000001</v>
      </c>
      <c r="U8" s="10">
        <v>11.99816</v>
      </c>
      <c r="V8" s="10">
        <v>6.6615288000000001</v>
      </c>
      <c r="W8" s="10">
        <v>1407.0029999999999</v>
      </c>
      <c r="X8" s="10">
        <v>2.1811912000000002</v>
      </c>
      <c r="Y8" s="10">
        <v>176.19200000000001</v>
      </c>
      <c r="Z8" s="11">
        <f t="shared" si="0"/>
        <v>2568.308</v>
      </c>
      <c r="AA8" s="10">
        <v>166.00254392737423</v>
      </c>
      <c r="AB8" s="113">
        <f t="shared" si="1"/>
        <v>15.471497841163382</v>
      </c>
      <c r="AC8" s="6" t="s">
        <v>347</v>
      </c>
    </row>
    <row r="9" spans="1:29" x14ac:dyDescent="0.25">
      <c r="A9" s="6">
        <v>2014</v>
      </c>
      <c r="B9" s="6" t="s">
        <v>47</v>
      </c>
      <c r="C9" s="6">
        <v>7611511</v>
      </c>
      <c r="D9" s="8" t="s">
        <v>151</v>
      </c>
      <c r="F9" s="8" t="s">
        <v>211</v>
      </c>
      <c r="G9" s="6">
        <v>48621</v>
      </c>
      <c r="H9" s="8" t="s">
        <v>72</v>
      </c>
      <c r="I9" s="9">
        <v>32.063611000000002</v>
      </c>
      <c r="J9" s="9">
        <v>-104.018333</v>
      </c>
      <c r="K9" s="6" t="s">
        <v>46</v>
      </c>
      <c r="M9" s="10">
        <v>80.126999999999995</v>
      </c>
      <c r="O9" s="10">
        <v>8.7024000000000004E-2</v>
      </c>
      <c r="P9" s="10">
        <v>531.83600000000001</v>
      </c>
      <c r="Q9" s="10">
        <v>2.2791999999999999</v>
      </c>
      <c r="R9" s="10">
        <v>4.1440000000000001</v>
      </c>
      <c r="S9" s="10">
        <v>2.2791999999999999</v>
      </c>
      <c r="T9" s="10">
        <v>4.1440000000000001</v>
      </c>
      <c r="U9" s="10">
        <v>1.8648</v>
      </c>
      <c r="V9" s="10">
        <v>1.085728</v>
      </c>
      <c r="W9" s="10">
        <v>1.7769999999999999</v>
      </c>
      <c r="X9" s="10">
        <v>0.35638399999999998</v>
      </c>
      <c r="Y9" s="10">
        <v>1.74</v>
      </c>
      <c r="Z9" s="11">
        <f t="shared" si="0"/>
        <v>533.61300000000006</v>
      </c>
      <c r="AA9" s="10">
        <v>36.665713533387759</v>
      </c>
      <c r="AB9" s="113">
        <f t="shared" si="1"/>
        <v>14.553460128741055</v>
      </c>
      <c r="AC9" s="6" t="s">
        <v>347</v>
      </c>
    </row>
    <row r="10" spans="1:29" x14ac:dyDescent="0.25">
      <c r="A10" s="6">
        <v>2014</v>
      </c>
      <c r="B10" s="6" t="s">
        <v>47</v>
      </c>
      <c r="C10" s="6">
        <v>8241311</v>
      </c>
      <c r="D10" s="8" t="s">
        <v>100</v>
      </c>
      <c r="F10" s="8" t="s">
        <v>113</v>
      </c>
      <c r="G10" s="6">
        <v>211112</v>
      </c>
      <c r="H10" s="8" t="s">
        <v>68</v>
      </c>
      <c r="I10" s="9">
        <v>32.610500000000002</v>
      </c>
      <c r="J10" s="9">
        <v>-103.312139</v>
      </c>
      <c r="K10" s="6" t="s">
        <v>46</v>
      </c>
      <c r="M10" s="10">
        <v>209.346</v>
      </c>
      <c r="O10" s="10">
        <v>0.23426079999999999</v>
      </c>
      <c r="P10" s="10">
        <v>841.548</v>
      </c>
      <c r="Q10" s="10">
        <v>17.470320000000001</v>
      </c>
      <c r="R10" s="10">
        <v>22.297000000000001</v>
      </c>
      <c r="S10" s="10">
        <v>15.34262</v>
      </c>
      <c r="T10" s="10">
        <v>20.1693</v>
      </c>
      <c r="U10" s="10">
        <v>4.8266799999999996</v>
      </c>
      <c r="V10" s="10">
        <v>10.110583999999999</v>
      </c>
      <c r="W10" s="10">
        <v>715.83500000000004</v>
      </c>
      <c r="X10" s="10">
        <v>3.2800319999999998</v>
      </c>
      <c r="Y10" s="10">
        <v>67.641000000000005</v>
      </c>
      <c r="Z10" s="11">
        <f t="shared" si="0"/>
        <v>1557.383</v>
      </c>
      <c r="AA10" s="10">
        <v>110.6705857520391</v>
      </c>
      <c r="AB10" s="113">
        <f t="shared" si="1"/>
        <v>14.072239605647026</v>
      </c>
      <c r="AC10" s="6" t="s">
        <v>347</v>
      </c>
    </row>
    <row r="11" spans="1:29" x14ac:dyDescent="0.25">
      <c r="A11" s="6">
        <v>2014</v>
      </c>
      <c r="B11" s="6" t="s">
        <v>47</v>
      </c>
      <c r="C11" s="6">
        <v>6388711</v>
      </c>
      <c r="D11" s="8" t="s">
        <v>215</v>
      </c>
      <c r="F11" s="8" t="s">
        <v>216</v>
      </c>
      <c r="G11" s="6">
        <v>486210</v>
      </c>
      <c r="H11" s="8" t="s">
        <v>72</v>
      </c>
      <c r="I11" s="9">
        <v>31.773700000000002</v>
      </c>
      <c r="J11" s="9">
        <v>-104.90779999999999</v>
      </c>
      <c r="K11" s="6" t="s">
        <v>38</v>
      </c>
      <c r="M11" s="10">
        <v>82.874099999999999</v>
      </c>
      <c r="O11" s="10">
        <v>8.2876500000000006E-2</v>
      </c>
      <c r="P11" s="10">
        <v>507.20580000000001</v>
      </c>
      <c r="Q11" s="10">
        <v>2.1705749999999999</v>
      </c>
      <c r="R11" s="10">
        <v>3.9464999999999999</v>
      </c>
      <c r="S11" s="10">
        <v>2.1705749999999999</v>
      </c>
      <c r="T11" s="10">
        <v>3.9464999999999999</v>
      </c>
      <c r="U11" s="10">
        <v>1.775925</v>
      </c>
      <c r="V11" s="10">
        <v>1.0339878</v>
      </c>
      <c r="W11" s="10">
        <v>8.6999999999999994E-3</v>
      </c>
      <c r="X11" s="10">
        <v>0.33939940000000002</v>
      </c>
      <c r="Y11" s="10">
        <v>5.4451999999999998</v>
      </c>
      <c r="Z11" s="11">
        <f t="shared" si="0"/>
        <v>507.21449999999999</v>
      </c>
      <c r="AA11" s="10">
        <v>37.167135174514414</v>
      </c>
      <c r="AB11" s="113">
        <f t="shared" si="1"/>
        <v>13.646854879140593</v>
      </c>
      <c r="AC11" s="6" t="s">
        <v>347</v>
      </c>
    </row>
    <row r="12" spans="1:29" x14ac:dyDescent="0.25">
      <c r="A12" s="6">
        <v>2014</v>
      </c>
      <c r="B12" s="6" t="s">
        <v>47</v>
      </c>
      <c r="C12" s="6">
        <v>8092311</v>
      </c>
      <c r="D12" s="8" t="s">
        <v>100</v>
      </c>
      <c r="F12" s="8" t="s">
        <v>114</v>
      </c>
      <c r="G12" s="6">
        <v>211112</v>
      </c>
      <c r="H12" s="8" t="s">
        <v>68</v>
      </c>
      <c r="I12" s="9">
        <v>32.424944000000004</v>
      </c>
      <c r="J12" s="9">
        <v>-103.14725</v>
      </c>
      <c r="K12" s="6" t="s">
        <v>46</v>
      </c>
      <c r="M12" s="10">
        <v>350</v>
      </c>
      <c r="O12" s="10">
        <v>0.67827119999999996</v>
      </c>
      <c r="P12" s="10">
        <v>1416.528</v>
      </c>
      <c r="Q12" s="10">
        <v>21.071881699999999</v>
      </c>
      <c r="R12" s="10">
        <v>36.643999999999998</v>
      </c>
      <c r="S12" s="10">
        <v>20.281162699999999</v>
      </c>
      <c r="T12" s="10">
        <v>35.853281000000003</v>
      </c>
      <c r="U12" s="10">
        <v>15.5721183</v>
      </c>
      <c r="V12" s="10">
        <v>11.62696</v>
      </c>
      <c r="W12" s="10">
        <v>104.952</v>
      </c>
      <c r="X12" s="10">
        <v>3.0860979999999998</v>
      </c>
      <c r="Y12" s="10">
        <v>79.010000000000005</v>
      </c>
      <c r="Z12" s="11">
        <f t="shared" si="0"/>
        <v>1521.48</v>
      </c>
      <c r="AA12" s="10">
        <v>118.74997361031456</v>
      </c>
      <c r="AB12" s="113">
        <f t="shared" si="1"/>
        <v>12.812466005195349</v>
      </c>
      <c r="AC12" s="6" t="s">
        <v>347</v>
      </c>
    </row>
    <row r="13" spans="1:29" x14ac:dyDescent="0.25">
      <c r="A13" s="6">
        <v>2017</v>
      </c>
      <c r="B13" s="6" t="s">
        <v>30</v>
      </c>
      <c r="C13" s="6">
        <v>4837411</v>
      </c>
      <c r="D13" s="10">
        <v>2085358.52</v>
      </c>
      <c r="E13" s="10"/>
      <c r="F13" s="8" t="s">
        <v>83</v>
      </c>
      <c r="G13" s="6">
        <v>221112</v>
      </c>
      <c r="H13" s="8" t="s">
        <v>33</v>
      </c>
      <c r="I13" s="9">
        <v>31.985800000000001</v>
      </c>
      <c r="J13" s="9">
        <v>-106.43219999999999</v>
      </c>
      <c r="K13" s="6" t="s">
        <v>38</v>
      </c>
      <c r="L13" s="6"/>
      <c r="M13" s="6"/>
      <c r="N13" s="6"/>
      <c r="O13" s="6"/>
      <c r="P13" s="10">
        <v>2029.653</v>
      </c>
      <c r="Q13" s="6"/>
      <c r="R13" s="8"/>
      <c r="S13" s="8"/>
      <c r="T13" s="8"/>
      <c r="U13" s="8"/>
      <c r="V13" s="8"/>
      <c r="W13" s="10">
        <v>6.415</v>
      </c>
      <c r="X13" s="8"/>
      <c r="Y13" s="8"/>
      <c r="Z13" s="11">
        <f t="shared" si="0"/>
        <v>2036.068</v>
      </c>
      <c r="AA13" s="10">
        <v>165.30309487898546</v>
      </c>
      <c r="AB13" s="113">
        <f t="shared" si="1"/>
        <v>12.317180156188593</v>
      </c>
      <c r="AC13" s="6" t="s">
        <v>347</v>
      </c>
    </row>
    <row r="14" spans="1:29" x14ac:dyDescent="0.25">
      <c r="A14" s="6">
        <v>2014</v>
      </c>
      <c r="B14" s="6" t="s">
        <v>47</v>
      </c>
      <c r="C14" s="6">
        <v>7411811</v>
      </c>
      <c r="D14" s="8" t="s">
        <v>151</v>
      </c>
      <c r="F14" s="8" t="s">
        <v>152</v>
      </c>
      <c r="G14" s="6">
        <v>211112</v>
      </c>
      <c r="H14" s="8" t="s">
        <v>68</v>
      </c>
      <c r="I14" s="9">
        <v>32.75676</v>
      </c>
      <c r="J14" s="9">
        <v>-104.21012</v>
      </c>
      <c r="K14" s="6" t="s">
        <v>46</v>
      </c>
      <c r="M14" s="10">
        <v>423.57</v>
      </c>
      <c r="O14" s="10">
        <v>0.20441400000000001</v>
      </c>
      <c r="P14" s="10">
        <v>383.36</v>
      </c>
      <c r="Q14" s="10">
        <v>4.94672</v>
      </c>
      <c r="R14" s="10">
        <v>9.734</v>
      </c>
      <c r="S14" s="10">
        <v>4.94672</v>
      </c>
      <c r="T14" s="10">
        <v>9.734</v>
      </c>
      <c r="U14" s="10">
        <v>4.78728</v>
      </c>
      <c r="V14" s="10">
        <v>2.5503079999999998</v>
      </c>
      <c r="W14" s="10">
        <v>399.17899999999997</v>
      </c>
      <c r="X14" s="10">
        <v>0.83712399999999998</v>
      </c>
      <c r="Y14" s="10">
        <v>104.989</v>
      </c>
      <c r="Z14" s="11">
        <f t="shared" si="0"/>
        <v>782.53899999999999</v>
      </c>
      <c r="AA14" s="10">
        <v>64.759362905276888</v>
      </c>
      <c r="AB14" s="113">
        <f t="shared" si="1"/>
        <v>12.083797074171574</v>
      </c>
      <c r="AC14" s="6" t="s">
        <v>347</v>
      </c>
    </row>
    <row r="15" spans="1:29" x14ac:dyDescent="0.25">
      <c r="A15" s="6">
        <v>2014</v>
      </c>
      <c r="B15" s="6" t="s">
        <v>47</v>
      </c>
      <c r="C15" s="6">
        <v>4863711</v>
      </c>
      <c r="D15" s="8" t="s">
        <v>55</v>
      </c>
      <c r="F15" s="8" t="s">
        <v>56</v>
      </c>
      <c r="G15" s="6">
        <v>325180</v>
      </c>
      <c r="H15" s="8" t="s">
        <v>57</v>
      </c>
      <c r="I15" s="9">
        <v>35.6661</v>
      </c>
      <c r="J15" s="9">
        <v>-101.4359</v>
      </c>
      <c r="K15" s="6" t="s">
        <v>38</v>
      </c>
      <c r="L15" s="10">
        <v>0.2</v>
      </c>
      <c r="M15" s="10">
        <v>1424.7587000000001</v>
      </c>
      <c r="O15" s="10">
        <v>1.5347969450000001</v>
      </c>
      <c r="P15" s="10">
        <v>665.78440000000001</v>
      </c>
      <c r="Q15" s="10">
        <v>49.460211000000001</v>
      </c>
      <c r="R15" s="10">
        <v>130.89429999999999</v>
      </c>
      <c r="S15" s="10">
        <v>9.2339999999999992E-3</v>
      </c>
      <c r="T15" s="10">
        <v>81.443326999999996</v>
      </c>
      <c r="U15" s="10">
        <v>81.434093000000004</v>
      </c>
      <c r="V15" s="10">
        <v>27.193219469999999</v>
      </c>
      <c r="W15" s="10">
        <v>4862.6824999999999</v>
      </c>
      <c r="X15" s="10">
        <v>6.80122961</v>
      </c>
      <c r="Y15" s="10">
        <v>20.1694</v>
      </c>
      <c r="Z15" s="11">
        <f t="shared" si="0"/>
        <v>5528.4668999999994</v>
      </c>
      <c r="AA15" s="10">
        <v>472.54795106775538</v>
      </c>
      <c r="AB15" s="113">
        <f t="shared" si="1"/>
        <v>11.699271761750397</v>
      </c>
      <c r="AC15" s="6" t="s">
        <v>347</v>
      </c>
    </row>
    <row r="16" spans="1:29" x14ac:dyDescent="0.25">
      <c r="A16" s="6">
        <v>2014</v>
      </c>
      <c r="B16" s="6" t="s">
        <v>47</v>
      </c>
      <c r="C16" s="6">
        <v>4832311</v>
      </c>
      <c r="D16" s="8" t="s">
        <v>98</v>
      </c>
      <c r="F16" s="8" t="s">
        <v>99</v>
      </c>
      <c r="G16" s="6">
        <v>211112</v>
      </c>
      <c r="H16" s="8" t="s">
        <v>68</v>
      </c>
      <c r="I16" s="9">
        <v>31.661110999999998</v>
      </c>
      <c r="J16" s="9">
        <v>-102.138328</v>
      </c>
      <c r="K16" s="6" t="s">
        <v>38</v>
      </c>
      <c r="M16" s="10">
        <v>1008.5015</v>
      </c>
      <c r="O16" s="10">
        <v>0.48582143700000002</v>
      </c>
      <c r="P16" s="10">
        <v>2403.7456000000002</v>
      </c>
      <c r="Q16" s="10">
        <v>13.03663339</v>
      </c>
      <c r="R16" s="10">
        <v>23.591000000000001</v>
      </c>
      <c r="S16" s="10">
        <v>13.03663339</v>
      </c>
      <c r="T16" s="10">
        <v>23.591000000000001</v>
      </c>
      <c r="U16" s="10">
        <v>10.55436636</v>
      </c>
      <c r="V16" s="10">
        <v>6.1259140099999998</v>
      </c>
      <c r="W16" s="10">
        <v>118.571</v>
      </c>
      <c r="X16" s="10">
        <v>1.9898733500000001</v>
      </c>
      <c r="Y16" s="10">
        <v>276.39830000000001</v>
      </c>
      <c r="Z16" s="11">
        <f t="shared" si="0"/>
        <v>2522.3166000000001</v>
      </c>
      <c r="AA16" s="10">
        <v>219.42757634871947</v>
      </c>
      <c r="AB16" s="113">
        <f t="shared" si="1"/>
        <v>11.494984550125437</v>
      </c>
      <c r="AC16" s="6" t="s">
        <v>347</v>
      </c>
    </row>
    <row r="17" spans="1:29" x14ac:dyDescent="0.25">
      <c r="A17" s="6">
        <v>2014</v>
      </c>
      <c r="B17" s="6" t="s">
        <v>47</v>
      </c>
      <c r="C17" s="6">
        <v>7584511</v>
      </c>
      <c r="D17" s="8" t="s">
        <v>151</v>
      </c>
      <c r="F17" s="8" t="s">
        <v>167</v>
      </c>
      <c r="G17" s="6">
        <v>211112</v>
      </c>
      <c r="H17" s="8" t="s">
        <v>68</v>
      </c>
      <c r="I17" s="9">
        <v>32.776122000000001</v>
      </c>
      <c r="J17" s="9">
        <v>-104.259683</v>
      </c>
      <c r="K17" s="6" t="s">
        <v>46</v>
      </c>
      <c r="M17" s="10">
        <v>44.125999999999998</v>
      </c>
      <c r="O17" s="10">
        <v>0.17787</v>
      </c>
      <c r="P17" s="10">
        <v>221.88</v>
      </c>
      <c r="Q17" s="10">
        <v>4.3048999999999999</v>
      </c>
      <c r="R17" s="10">
        <v>8.4700000000000006</v>
      </c>
      <c r="S17" s="10">
        <v>4.3048999999999999</v>
      </c>
      <c r="T17" s="10">
        <v>8.4700000000000006</v>
      </c>
      <c r="U17" s="10">
        <v>4.1650999999999998</v>
      </c>
      <c r="V17" s="10">
        <v>2.2191399999999999</v>
      </c>
      <c r="W17" s="10">
        <v>425</v>
      </c>
      <c r="X17" s="10">
        <v>0.72841999999999996</v>
      </c>
      <c r="Y17" s="10">
        <v>257.62</v>
      </c>
      <c r="Z17" s="11">
        <f t="shared" si="0"/>
        <v>646.88</v>
      </c>
      <c r="AA17" s="10">
        <v>65.776688666165086</v>
      </c>
      <c r="AB17" s="113">
        <f t="shared" si="1"/>
        <v>9.8344871582559463</v>
      </c>
      <c r="AC17" s="6" t="s">
        <v>347</v>
      </c>
    </row>
    <row r="18" spans="1:29" x14ac:dyDescent="0.25">
      <c r="A18" s="6">
        <v>2014</v>
      </c>
      <c r="B18" s="6" t="s">
        <v>47</v>
      </c>
      <c r="C18" s="6">
        <v>8241411</v>
      </c>
      <c r="D18" s="8" t="s">
        <v>100</v>
      </c>
      <c r="F18" s="8" t="s">
        <v>117</v>
      </c>
      <c r="G18" s="6">
        <v>211112</v>
      </c>
      <c r="H18" s="8" t="s">
        <v>68</v>
      </c>
      <c r="I18" s="9">
        <v>33.057777999999999</v>
      </c>
      <c r="J18" s="9">
        <v>-103.608056</v>
      </c>
      <c r="K18" s="6" t="s">
        <v>46</v>
      </c>
      <c r="M18" s="10">
        <v>103.557</v>
      </c>
      <c r="O18" s="10">
        <v>0.27879599999999999</v>
      </c>
      <c r="P18" s="10">
        <v>911.61300000000006</v>
      </c>
      <c r="Q18" s="10">
        <v>7.1881287499999997</v>
      </c>
      <c r="R18" s="10">
        <v>13.284000000000001</v>
      </c>
      <c r="S18" s="10">
        <v>7.1871059900000001</v>
      </c>
      <c r="T18" s="10">
        <v>13.28297723</v>
      </c>
      <c r="U18" s="10">
        <v>6.0958712500000001</v>
      </c>
      <c r="V18" s="10">
        <v>3.4837912200000001</v>
      </c>
      <c r="W18" s="10">
        <v>269.33300000000003</v>
      </c>
      <c r="X18" s="10">
        <v>1.1417360000000001</v>
      </c>
      <c r="Y18" s="10">
        <v>52.65</v>
      </c>
      <c r="Z18" s="11">
        <f t="shared" si="0"/>
        <v>1180.9460000000001</v>
      </c>
      <c r="AA18" s="10">
        <v>120.74570668045043</v>
      </c>
      <c r="AB18" s="113">
        <f t="shared" si="1"/>
        <v>9.7804388451287565</v>
      </c>
      <c r="AC18" s="6" t="s">
        <v>347</v>
      </c>
    </row>
    <row r="19" spans="1:29" x14ac:dyDescent="0.25">
      <c r="A19" s="6">
        <v>2014</v>
      </c>
      <c r="B19" s="6" t="s">
        <v>47</v>
      </c>
      <c r="C19" s="6">
        <v>5869311</v>
      </c>
      <c r="D19" s="8" t="s">
        <v>151</v>
      </c>
      <c r="F19" s="8" t="s">
        <v>348</v>
      </c>
      <c r="G19" s="6">
        <v>48621</v>
      </c>
      <c r="H19" s="8" t="s">
        <v>72</v>
      </c>
      <c r="I19" s="9">
        <v>32.081311999999997</v>
      </c>
      <c r="J19" s="9">
        <v>-104.48422100000001</v>
      </c>
      <c r="K19" s="6" t="s">
        <v>46</v>
      </c>
      <c r="M19" s="10">
        <v>58.540999999999997</v>
      </c>
      <c r="N19" s="10">
        <v>0.123</v>
      </c>
      <c r="O19" s="10">
        <v>6.1425E-2</v>
      </c>
      <c r="P19" s="10">
        <v>59.579000000000001</v>
      </c>
      <c r="Q19" s="10">
        <v>1.6380583</v>
      </c>
      <c r="R19" s="10">
        <v>3.0219999999999998</v>
      </c>
      <c r="S19" s="10">
        <v>1.6380583</v>
      </c>
      <c r="T19" s="10">
        <v>3.0219999999999998</v>
      </c>
      <c r="U19" s="10">
        <v>1.3839417000000001</v>
      </c>
      <c r="V19" s="10">
        <v>0.8425241</v>
      </c>
      <c r="W19" s="10">
        <v>0.98699999999999999</v>
      </c>
      <c r="X19" s="10">
        <v>0.25155</v>
      </c>
      <c r="Y19" s="10">
        <v>41.087000000000003</v>
      </c>
      <c r="Z19" s="11">
        <f t="shared" si="0"/>
        <v>60.566000000000003</v>
      </c>
      <c r="AA19" s="10">
        <v>6.3409346253869669</v>
      </c>
      <c r="AB19" s="113">
        <f t="shared" si="1"/>
        <v>9.5515887764422196</v>
      </c>
      <c r="AC19" s="6" t="s">
        <v>347</v>
      </c>
    </row>
    <row r="20" spans="1:29" x14ac:dyDescent="0.25">
      <c r="A20" s="6">
        <v>2014</v>
      </c>
      <c r="B20" s="6" t="s">
        <v>47</v>
      </c>
      <c r="C20" s="6">
        <v>5226911</v>
      </c>
      <c r="D20" s="8" t="s">
        <v>100</v>
      </c>
      <c r="F20" s="8" t="s">
        <v>150</v>
      </c>
      <c r="G20" s="6">
        <v>211112</v>
      </c>
      <c r="H20" s="8" t="s">
        <v>68</v>
      </c>
      <c r="I20" s="9">
        <v>32.174199999999999</v>
      </c>
      <c r="J20" s="9">
        <v>-103.1741</v>
      </c>
      <c r="K20" s="6" t="s">
        <v>46</v>
      </c>
      <c r="M20" s="10">
        <v>800.43399999999997</v>
      </c>
      <c r="O20" s="10">
        <v>0.20605200000000001</v>
      </c>
      <c r="P20" s="10">
        <v>230.07</v>
      </c>
      <c r="Q20" s="10">
        <v>7.3173824999999999</v>
      </c>
      <c r="R20" s="10">
        <v>13.57</v>
      </c>
      <c r="S20" s="10">
        <v>7.3173824999999999</v>
      </c>
      <c r="T20" s="10">
        <v>13.57</v>
      </c>
      <c r="U20" s="10">
        <v>6.2526175200000003</v>
      </c>
      <c r="V20" s="10">
        <v>5.5219002000000001</v>
      </c>
      <c r="W20" s="10">
        <v>797.56299999999999</v>
      </c>
      <c r="X20" s="10">
        <v>0.84383200000000003</v>
      </c>
      <c r="Y20" s="10">
        <v>174.46299999999999</v>
      </c>
      <c r="Z20" s="11">
        <f t="shared" si="0"/>
        <v>1027.633</v>
      </c>
      <c r="AA20" s="10">
        <v>113.42050680898058</v>
      </c>
      <c r="AB20" s="113">
        <f t="shared" si="1"/>
        <v>9.0603809567762621</v>
      </c>
      <c r="AC20" s="6" t="s">
        <v>347</v>
      </c>
    </row>
    <row r="21" spans="1:29" x14ac:dyDescent="0.25">
      <c r="A21" s="6">
        <v>2014</v>
      </c>
      <c r="B21" s="6" t="s">
        <v>47</v>
      </c>
      <c r="C21" s="6">
        <v>4163111</v>
      </c>
      <c r="D21" s="8" t="s">
        <v>120</v>
      </c>
      <c r="F21" s="8" t="s">
        <v>121</v>
      </c>
      <c r="G21" s="6">
        <v>211111</v>
      </c>
      <c r="H21" s="8" t="s">
        <v>53</v>
      </c>
      <c r="I21" s="9">
        <v>31.441943999999999</v>
      </c>
      <c r="J21" s="9">
        <v>-102.462</v>
      </c>
      <c r="K21" s="6" t="s">
        <v>38</v>
      </c>
      <c r="M21" s="10">
        <v>542.84900000000005</v>
      </c>
      <c r="O21" s="10">
        <v>0.51480408</v>
      </c>
      <c r="P21" s="10">
        <v>1758.5996</v>
      </c>
      <c r="Q21" s="10">
        <v>23.890805</v>
      </c>
      <c r="R21" s="10">
        <v>34.782200000000003</v>
      </c>
      <c r="S21" s="10">
        <v>23.890805</v>
      </c>
      <c r="T21" s="10">
        <v>34.782200000000003</v>
      </c>
      <c r="U21" s="10">
        <v>10.891387999999999</v>
      </c>
      <c r="V21" s="10">
        <v>15.764833599999999</v>
      </c>
      <c r="W21" s="10">
        <v>18.6081</v>
      </c>
      <c r="X21" s="10">
        <v>3.1542276</v>
      </c>
      <c r="Y21" s="10">
        <v>72.805000000000007</v>
      </c>
      <c r="Z21" s="11">
        <f t="shared" si="0"/>
        <v>1777.2076999999999</v>
      </c>
      <c r="AA21" s="10">
        <v>199.18454685144226</v>
      </c>
      <c r="AB21" s="113">
        <f t="shared" si="1"/>
        <v>8.9224175674907862</v>
      </c>
      <c r="AC21" s="6" t="s">
        <v>347</v>
      </c>
    </row>
    <row r="22" spans="1:29" x14ac:dyDescent="0.25">
      <c r="A22" s="6">
        <v>2014</v>
      </c>
      <c r="B22" s="6" t="s">
        <v>47</v>
      </c>
      <c r="C22" s="6">
        <v>8241211</v>
      </c>
      <c r="D22" s="8" t="s">
        <v>100</v>
      </c>
      <c r="F22" s="8" t="s">
        <v>144</v>
      </c>
      <c r="G22" s="6">
        <v>211112</v>
      </c>
      <c r="H22" s="8" t="s">
        <v>68</v>
      </c>
      <c r="I22" s="9">
        <v>32.695278000000002</v>
      </c>
      <c r="J22" s="9">
        <v>-103.28527800000001</v>
      </c>
      <c r="K22" s="6" t="s">
        <v>46</v>
      </c>
      <c r="M22" s="10">
        <v>429.39699999999999</v>
      </c>
      <c r="O22" s="10">
        <v>0.55687799999999998</v>
      </c>
      <c r="P22" s="10">
        <v>786.62199999999996</v>
      </c>
      <c r="Q22" s="10">
        <v>13.2317</v>
      </c>
      <c r="R22" s="10">
        <v>26.518000000000001</v>
      </c>
      <c r="S22" s="10">
        <v>13.2317</v>
      </c>
      <c r="T22" s="10">
        <v>26.518000000000001</v>
      </c>
      <c r="U22" s="10">
        <v>13.286300000000001</v>
      </c>
      <c r="V22" s="10">
        <v>6.9477200000000003</v>
      </c>
      <c r="W22" s="10">
        <v>192.04300000000001</v>
      </c>
      <c r="X22" s="10">
        <v>2.280548</v>
      </c>
      <c r="Y22" s="10">
        <v>192.05</v>
      </c>
      <c r="Z22" s="11">
        <f t="shared" si="0"/>
        <v>978.66499999999996</v>
      </c>
      <c r="AA22" s="10">
        <v>117.15506463910187</v>
      </c>
      <c r="AB22" s="113">
        <f t="shared" si="1"/>
        <v>8.3535867870056997</v>
      </c>
      <c r="AC22" s="6" t="s">
        <v>347</v>
      </c>
    </row>
    <row r="23" spans="1:29" x14ac:dyDescent="0.25">
      <c r="A23" s="6">
        <v>2014</v>
      </c>
      <c r="B23" s="6" t="s">
        <v>47</v>
      </c>
      <c r="C23" s="6">
        <v>5655811</v>
      </c>
      <c r="D23" s="8" t="s">
        <v>55</v>
      </c>
      <c r="F23" s="8" t="s">
        <v>66</v>
      </c>
      <c r="G23" s="6">
        <v>325180</v>
      </c>
      <c r="H23" s="8" t="s">
        <v>57</v>
      </c>
      <c r="I23" s="9">
        <v>35.665399999999998</v>
      </c>
      <c r="J23" s="9">
        <v>-101.4333</v>
      </c>
      <c r="K23" s="6" t="s">
        <v>38</v>
      </c>
      <c r="M23" s="10">
        <v>2172.7348999999999</v>
      </c>
      <c r="O23" s="10">
        <v>0.70125576999999994</v>
      </c>
      <c r="P23" s="10">
        <v>456.13010000000003</v>
      </c>
      <c r="Q23" s="10">
        <v>31.782801599999999</v>
      </c>
      <c r="R23" s="10">
        <v>83.188000000000002</v>
      </c>
      <c r="S23" s="10">
        <v>8.0433842299999991</v>
      </c>
      <c r="T23" s="10">
        <v>59.448590000000003</v>
      </c>
      <c r="U23" s="10">
        <v>51.405193199999999</v>
      </c>
      <c r="V23" s="10">
        <v>33.821731399999997</v>
      </c>
      <c r="W23" s="10">
        <v>3108.3870999999999</v>
      </c>
      <c r="X23" s="10">
        <v>4.4487762999999996</v>
      </c>
      <c r="Y23" s="10">
        <v>70.0715</v>
      </c>
      <c r="Z23" s="11">
        <f t="shared" si="0"/>
        <v>3564.5171999999998</v>
      </c>
      <c r="AA23" s="10">
        <v>472.62270158078508</v>
      </c>
      <c r="AB23" s="113">
        <f t="shared" si="1"/>
        <v>7.5419931968518004</v>
      </c>
      <c r="AC23" s="6" t="s">
        <v>347</v>
      </c>
    </row>
    <row r="24" spans="1:29" x14ac:dyDescent="0.25">
      <c r="A24" s="6">
        <v>2014</v>
      </c>
      <c r="B24" s="6" t="s">
        <v>47</v>
      </c>
      <c r="C24" s="6">
        <v>4035711</v>
      </c>
      <c r="D24" s="8" t="s">
        <v>160</v>
      </c>
      <c r="F24" s="8" t="s">
        <v>161</v>
      </c>
      <c r="G24" s="6">
        <v>211112</v>
      </c>
      <c r="H24" s="8" t="s">
        <v>68</v>
      </c>
      <c r="I24" s="9">
        <v>31.947092999999999</v>
      </c>
      <c r="J24" s="9">
        <v>-103.043408</v>
      </c>
      <c r="K24" s="6" t="s">
        <v>38</v>
      </c>
      <c r="M24" s="10">
        <v>185.03469999999999</v>
      </c>
      <c r="O24" s="10">
        <v>0.33226013999999998</v>
      </c>
      <c r="P24" s="10">
        <v>742.26179999999999</v>
      </c>
      <c r="Q24" s="10">
        <v>8.5139563000000003</v>
      </c>
      <c r="R24" s="10">
        <v>15.8309</v>
      </c>
      <c r="S24" s="10">
        <v>8.5139563000000003</v>
      </c>
      <c r="T24" s="10">
        <v>15.8309</v>
      </c>
      <c r="U24" s="10">
        <v>7.3169436499999998</v>
      </c>
      <c r="V24" s="10">
        <v>4.1694962000000002</v>
      </c>
      <c r="W24" s="10">
        <v>226.8954</v>
      </c>
      <c r="X24" s="10">
        <v>1.3676314700000001</v>
      </c>
      <c r="Y24" s="10">
        <v>60.502200000000002</v>
      </c>
      <c r="Z24" s="11">
        <f t="shared" si="0"/>
        <v>969.15719999999999</v>
      </c>
      <c r="AA24" s="10">
        <v>128.67411094918262</v>
      </c>
      <c r="AB24" s="113">
        <f t="shared" si="1"/>
        <v>7.5318740720326414</v>
      </c>
      <c r="AC24" s="6" t="s">
        <v>347</v>
      </c>
    </row>
    <row r="25" spans="1:29" x14ac:dyDescent="0.25">
      <c r="A25" s="6">
        <v>2014</v>
      </c>
      <c r="B25" s="6" t="s">
        <v>47</v>
      </c>
      <c r="C25" s="6">
        <v>4144411</v>
      </c>
      <c r="D25" s="8" t="s">
        <v>89</v>
      </c>
      <c r="F25" s="8" t="s">
        <v>141</v>
      </c>
      <c r="G25" s="6">
        <v>327310</v>
      </c>
      <c r="H25" s="8" t="s">
        <v>50</v>
      </c>
      <c r="I25" s="9">
        <v>31.745833000000001</v>
      </c>
      <c r="J25" s="9">
        <v>-102.546661</v>
      </c>
      <c r="K25" s="6" t="s">
        <v>38</v>
      </c>
      <c r="L25" s="10">
        <v>12.4</v>
      </c>
      <c r="M25" s="10">
        <v>172.85980000000001</v>
      </c>
      <c r="N25" s="10">
        <v>2.3374999999999999</v>
      </c>
      <c r="O25" s="10">
        <v>3.8254282256200001</v>
      </c>
      <c r="P25" s="10">
        <v>1314.4848</v>
      </c>
      <c r="Q25" s="10">
        <v>212.793938564</v>
      </c>
      <c r="R25" s="10">
        <v>220.46690000000001</v>
      </c>
      <c r="S25" s="10">
        <v>75.249590097799995</v>
      </c>
      <c r="T25" s="10">
        <v>82.922547058299998</v>
      </c>
      <c r="U25" s="10">
        <v>7.6729263975000004</v>
      </c>
      <c r="V25" s="10">
        <v>51.850657979799998</v>
      </c>
      <c r="W25" s="10">
        <v>5.9337</v>
      </c>
      <c r="X25" s="10">
        <v>14.4260487359</v>
      </c>
      <c r="Y25" s="10">
        <v>57.406100000000002</v>
      </c>
      <c r="Z25" s="11">
        <f t="shared" si="0"/>
        <v>1320.4185</v>
      </c>
      <c r="AA25" s="10">
        <v>179.70359383101845</v>
      </c>
      <c r="AB25" s="113">
        <f t="shared" si="1"/>
        <v>7.3477578931539647</v>
      </c>
      <c r="AC25" s="6" t="s">
        <v>347</v>
      </c>
    </row>
    <row r="26" spans="1:29" x14ac:dyDescent="0.25">
      <c r="A26" s="6">
        <v>2014</v>
      </c>
      <c r="B26" s="6" t="s">
        <v>47</v>
      </c>
      <c r="C26" s="6">
        <v>7905211</v>
      </c>
      <c r="D26" s="8" t="s">
        <v>151</v>
      </c>
      <c r="F26" s="8" t="s">
        <v>324</v>
      </c>
      <c r="G26" s="6">
        <v>211112</v>
      </c>
      <c r="H26" s="8" t="s">
        <v>68</v>
      </c>
      <c r="I26" s="9">
        <v>32.463897000000003</v>
      </c>
      <c r="J26" s="9">
        <v>-104.574117</v>
      </c>
      <c r="K26" s="6" t="s">
        <v>46</v>
      </c>
      <c r="M26" s="10">
        <v>127.75</v>
      </c>
      <c r="O26" s="10">
        <v>8.022E-2</v>
      </c>
      <c r="P26" s="10">
        <v>145.13900000000001</v>
      </c>
      <c r="Q26" s="10">
        <v>2.0143</v>
      </c>
      <c r="R26" s="10">
        <v>3.82</v>
      </c>
      <c r="S26" s="10">
        <v>2.0143</v>
      </c>
      <c r="T26" s="10">
        <v>3.82</v>
      </c>
      <c r="U26" s="10">
        <v>1.8057000000000001</v>
      </c>
      <c r="V26" s="10">
        <v>1.00084</v>
      </c>
      <c r="W26" s="10">
        <v>73.67</v>
      </c>
      <c r="X26" s="10">
        <v>0.32851999999999998</v>
      </c>
      <c r="Y26" s="10">
        <v>39.030999999999999</v>
      </c>
      <c r="Z26" s="11">
        <f t="shared" si="0"/>
        <v>218.80900000000003</v>
      </c>
      <c r="AA26" s="10">
        <v>30.224831430713024</v>
      </c>
      <c r="AB26" s="113">
        <f t="shared" si="1"/>
        <v>7.2393786711960555</v>
      </c>
      <c r="AC26" s="6" t="s">
        <v>347</v>
      </c>
    </row>
    <row r="27" spans="1:29" x14ac:dyDescent="0.25">
      <c r="A27" s="6">
        <v>2014</v>
      </c>
      <c r="B27" s="6" t="s">
        <v>47</v>
      </c>
      <c r="C27" s="6">
        <v>8091311</v>
      </c>
      <c r="D27" s="8" t="s">
        <v>100</v>
      </c>
      <c r="F27" s="8" t="s">
        <v>133</v>
      </c>
      <c r="G27" s="6">
        <v>211112</v>
      </c>
      <c r="H27" s="8" t="s">
        <v>68</v>
      </c>
      <c r="I27" s="9">
        <v>33.043869000000001</v>
      </c>
      <c r="J27" s="9">
        <v>-103.169989</v>
      </c>
      <c r="K27" s="6" t="s">
        <v>46</v>
      </c>
      <c r="M27" s="10">
        <v>15.428000000000001</v>
      </c>
      <c r="O27" s="10">
        <v>3.7799999999999999E-3</v>
      </c>
      <c r="P27" s="10">
        <v>12.772</v>
      </c>
      <c r="Q27" s="10">
        <v>0.17776951999999999</v>
      </c>
      <c r="R27" s="10">
        <v>0.30199999999999999</v>
      </c>
      <c r="S27" s="10">
        <v>0.17776951999999999</v>
      </c>
      <c r="T27" s="10">
        <v>0.30199999999999999</v>
      </c>
      <c r="U27" s="10">
        <v>0.12423048</v>
      </c>
      <c r="V27" s="10">
        <v>0.1429666</v>
      </c>
      <c r="W27" s="10">
        <v>1009.006</v>
      </c>
      <c r="X27" s="10">
        <v>1.5480000000000001E-2</v>
      </c>
      <c r="Y27" s="10">
        <v>26.065000000000001</v>
      </c>
      <c r="Z27" s="11">
        <f t="shared" si="0"/>
        <v>1021.778</v>
      </c>
      <c r="AA27" s="10">
        <v>147.96231581281424</v>
      </c>
      <c r="AB27" s="113">
        <f t="shared" si="1"/>
        <v>6.9056637454407106</v>
      </c>
      <c r="AC27" s="6" t="s">
        <v>347</v>
      </c>
    </row>
    <row r="28" spans="1:29" x14ac:dyDescent="0.25">
      <c r="A28" s="6">
        <v>2014</v>
      </c>
      <c r="B28" s="6" t="s">
        <v>47</v>
      </c>
      <c r="C28" s="6">
        <v>4929011</v>
      </c>
      <c r="D28" s="8" t="s">
        <v>349</v>
      </c>
      <c r="F28" s="8" t="s">
        <v>350</v>
      </c>
      <c r="G28" s="6">
        <v>327310</v>
      </c>
      <c r="H28" s="8" t="s">
        <v>50</v>
      </c>
      <c r="I28" s="9">
        <v>32.246467000000003</v>
      </c>
      <c r="J28" s="9">
        <v>-100.457733</v>
      </c>
      <c r="K28" s="6" t="s">
        <v>38</v>
      </c>
      <c r="L28" s="10">
        <v>10.6</v>
      </c>
      <c r="M28" s="10">
        <v>708.89679999999998</v>
      </c>
      <c r="N28" s="10">
        <v>65.690200000000004</v>
      </c>
      <c r="O28" s="10">
        <v>2.2971079824479999</v>
      </c>
      <c r="P28" s="10">
        <v>2416.6788999999999</v>
      </c>
      <c r="Q28" s="10">
        <v>111.81833109999999</v>
      </c>
      <c r="R28" s="10">
        <v>121.4657</v>
      </c>
      <c r="S28" s="10">
        <v>43.633459264599999</v>
      </c>
      <c r="T28" s="10">
        <v>53.2809477646</v>
      </c>
      <c r="U28" s="10">
        <v>9.6474874899999996</v>
      </c>
      <c r="V28" s="10">
        <v>31.660789421299999</v>
      </c>
      <c r="W28" s="10">
        <v>56.3309</v>
      </c>
      <c r="X28" s="10">
        <v>8.8438741878999991</v>
      </c>
      <c r="Y28" s="10">
        <v>96.720799999999997</v>
      </c>
      <c r="Z28" s="11">
        <f t="shared" si="0"/>
        <v>2473.0097999999998</v>
      </c>
      <c r="AA28" s="10">
        <v>368.94592388608083</v>
      </c>
      <c r="AB28" s="113">
        <f t="shared" si="1"/>
        <v>6.7029058729039903</v>
      </c>
      <c r="AC28" s="6" t="s">
        <v>347</v>
      </c>
    </row>
    <row r="29" spans="1:29" x14ac:dyDescent="0.25">
      <c r="A29" s="6">
        <v>2014</v>
      </c>
      <c r="B29" s="6" t="s">
        <v>47</v>
      </c>
      <c r="C29" s="6">
        <v>5765511</v>
      </c>
      <c r="D29" s="8" t="s">
        <v>160</v>
      </c>
      <c r="F29" s="8" t="s">
        <v>173</v>
      </c>
      <c r="G29" s="6">
        <v>486210</v>
      </c>
      <c r="H29" s="8" t="s">
        <v>72</v>
      </c>
      <c r="I29" s="9">
        <v>31.949774999999999</v>
      </c>
      <c r="J29" s="9">
        <v>-103.108294</v>
      </c>
      <c r="K29" s="6" t="s">
        <v>38</v>
      </c>
      <c r="M29" s="10">
        <v>197.75829999999999</v>
      </c>
      <c r="O29" s="10">
        <v>0.56402430000000003</v>
      </c>
      <c r="P29" s="10">
        <v>819.82820000000004</v>
      </c>
      <c r="Q29" s="10">
        <v>14.772065</v>
      </c>
      <c r="R29" s="10">
        <v>26.8583</v>
      </c>
      <c r="S29" s="10">
        <v>14.772065</v>
      </c>
      <c r="T29" s="10">
        <v>26.8583</v>
      </c>
      <c r="U29" s="10">
        <v>12.086235</v>
      </c>
      <c r="V29" s="10">
        <v>7.0368750000000002</v>
      </c>
      <c r="W29" s="10">
        <v>0.55959999999999999</v>
      </c>
      <c r="X29" s="10">
        <v>2.3098139999999998</v>
      </c>
      <c r="Y29" s="10">
        <v>111.2094</v>
      </c>
      <c r="Z29" s="11">
        <f t="shared" si="0"/>
        <v>820.38780000000008</v>
      </c>
      <c r="AA29" s="10">
        <v>122.63369839754709</v>
      </c>
      <c r="AB29" s="113">
        <f t="shared" si="1"/>
        <v>6.6897419772868023</v>
      </c>
      <c r="AC29" s="6" t="s">
        <v>347</v>
      </c>
    </row>
    <row r="30" spans="1:29" x14ac:dyDescent="0.25">
      <c r="A30" s="6">
        <v>2014</v>
      </c>
      <c r="B30" s="6" t="s">
        <v>47</v>
      </c>
      <c r="C30" s="6">
        <v>4899711</v>
      </c>
      <c r="D30" s="8" t="s">
        <v>139</v>
      </c>
      <c r="F30" s="8" t="s">
        <v>140</v>
      </c>
      <c r="G30" s="6">
        <v>211112</v>
      </c>
      <c r="H30" s="8" t="s">
        <v>68</v>
      </c>
      <c r="I30" s="9">
        <v>32.758049999999997</v>
      </c>
      <c r="J30" s="9">
        <v>-102.681383</v>
      </c>
      <c r="K30" s="6" t="s">
        <v>38</v>
      </c>
      <c r="M30" s="10">
        <v>1345.7080000000001</v>
      </c>
      <c r="O30" s="10">
        <v>0.64833700000000005</v>
      </c>
      <c r="P30" s="10">
        <v>671.50900000000001</v>
      </c>
      <c r="Q30" s="10">
        <v>95.604029999999995</v>
      </c>
      <c r="R30" s="10">
        <v>106.75</v>
      </c>
      <c r="S30" s="10">
        <v>81.199169999999995</v>
      </c>
      <c r="T30" s="10">
        <v>92.345140000000001</v>
      </c>
      <c r="U30" s="10">
        <v>11.145970999999999</v>
      </c>
      <c r="V30" s="10">
        <v>63.48066</v>
      </c>
      <c r="W30" s="10">
        <v>432.65</v>
      </c>
      <c r="X30" s="10">
        <v>8.5365000000000002</v>
      </c>
      <c r="Y30" s="10">
        <v>37.135199999999998</v>
      </c>
      <c r="Z30" s="11">
        <f t="shared" si="0"/>
        <v>1104.1590000000001</v>
      </c>
      <c r="AA30" s="10">
        <v>171.43554453946234</v>
      </c>
      <c r="AB30" s="113">
        <f t="shared" si="1"/>
        <v>6.4406655163966677</v>
      </c>
      <c r="AC30" s="6" t="s">
        <v>347</v>
      </c>
    </row>
    <row r="31" spans="1:29" x14ac:dyDescent="0.25">
      <c r="A31" s="6">
        <v>2014</v>
      </c>
      <c r="B31" s="6" t="s">
        <v>47</v>
      </c>
      <c r="C31" s="6">
        <v>3968211</v>
      </c>
      <c r="D31" s="8" t="s">
        <v>89</v>
      </c>
      <c r="F31" s="8" t="s">
        <v>156</v>
      </c>
      <c r="G31" s="6">
        <v>211111</v>
      </c>
      <c r="H31" s="8" t="s">
        <v>53</v>
      </c>
      <c r="I31" s="9">
        <v>32.040278000000001</v>
      </c>
      <c r="J31" s="9">
        <v>-102.681383</v>
      </c>
      <c r="K31" s="6" t="s">
        <v>38</v>
      </c>
      <c r="M31" s="10">
        <v>589.24300000000005</v>
      </c>
      <c r="O31" s="10">
        <v>0.23160900000000001</v>
      </c>
      <c r="P31" s="10">
        <v>1031.653</v>
      </c>
      <c r="Q31" s="10">
        <v>6.06595</v>
      </c>
      <c r="R31" s="10">
        <v>11.029</v>
      </c>
      <c r="S31" s="10">
        <v>6.06595</v>
      </c>
      <c r="T31" s="10">
        <v>11.029</v>
      </c>
      <c r="U31" s="10">
        <v>4.96305</v>
      </c>
      <c r="V31" s="10">
        <v>2.8895979999999999</v>
      </c>
      <c r="W31" s="10">
        <v>0.308</v>
      </c>
      <c r="X31" s="10">
        <v>0.94849399999999995</v>
      </c>
      <c r="Y31" s="10">
        <v>77.256</v>
      </c>
      <c r="Z31" s="11">
        <f t="shared" si="0"/>
        <v>1031.961</v>
      </c>
      <c r="AA31" s="10">
        <v>160.73359385628564</v>
      </c>
      <c r="AB31" s="113">
        <f t="shared" si="1"/>
        <v>6.4203193323897931</v>
      </c>
      <c r="AC31" s="6" t="s">
        <v>347</v>
      </c>
    </row>
    <row r="32" spans="1:29" x14ac:dyDescent="0.25">
      <c r="A32" s="6">
        <v>2017</v>
      </c>
      <c r="B32" s="6" t="s">
        <v>30</v>
      </c>
      <c r="C32" s="6">
        <v>5597111</v>
      </c>
      <c r="D32" s="10">
        <v>1186946.33</v>
      </c>
      <c r="E32" s="10"/>
      <c r="F32" s="8" t="s">
        <v>45</v>
      </c>
      <c r="G32" s="6">
        <v>221112</v>
      </c>
      <c r="H32" s="8" t="s">
        <v>33</v>
      </c>
      <c r="I32" s="9">
        <v>35.415900000000001</v>
      </c>
      <c r="J32" s="9">
        <v>-108.08199999999999</v>
      </c>
      <c r="K32" s="6" t="s">
        <v>46</v>
      </c>
      <c r="L32" s="6"/>
      <c r="M32" s="6"/>
      <c r="N32" s="6"/>
      <c r="O32" s="6"/>
      <c r="P32" s="10">
        <v>2124.8119999999999</v>
      </c>
      <c r="Q32" s="6"/>
      <c r="R32" s="8"/>
      <c r="S32" s="8"/>
      <c r="T32" s="8"/>
      <c r="U32" s="8"/>
      <c r="V32" s="8"/>
      <c r="W32" s="10">
        <v>728.38900000000001</v>
      </c>
      <c r="X32" s="8"/>
      <c r="Y32" s="8"/>
      <c r="Z32" s="11">
        <f t="shared" si="0"/>
        <v>2853.201</v>
      </c>
      <c r="AA32" s="10">
        <v>481.28386578548634</v>
      </c>
      <c r="AB32" s="113">
        <f t="shared" si="1"/>
        <v>5.928312172574894</v>
      </c>
      <c r="AC32" s="6" t="s">
        <v>347</v>
      </c>
    </row>
    <row r="33" spans="1:29" x14ac:dyDescent="0.25">
      <c r="A33" s="6">
        <v>2014</v>
      </c>
      <c r="B33" s="6" t="s">
        <v>47</v>
      </c>
      <c r="C33" s="6">
        <v>6430111</v>
      </c>
      <c r="D33" s="8" t="s">
        <v>55</v>
      </c>
      <c r="F33" s="8" t="s">
        <v>67</v>
      </c>
      <c r="G33" s="6">
        <v>211112</v>
      </c>
      <c r="H33" s="8" t="s">
        <v>68</v>
      </c>
      <c r="I33" s="9">
        <v>35.673442000000001</v>
      </c>
      <c r="J33" s="9">
        <v>-101.41071100000001</v>
      </c>
      <c r="K33" s="6" t="s">
        <v>38</v>
      </c>
      <c r="M33" s="10">
        <v>301.79199999999997</v>
      </c>
      <c r="O33" s="10">
        <v>0.20304478100000001</v>
      </c>
      <c r="P33" s="10">
        <v>842.06820000000005</v>
      </c>
      <c r="Q33" s="10">
        <v>7.5208502199999998</v>
      </c>
      <c r="R33" s="10">
        <v>12.091200000000001</v>
      </c>
      <c r="S33" s="10">
        <v>7.0510602200000001</v>
      </c>
      <c r="T33" s="10">
        <v>11.621409999999999</v>
      </c>
      <c r="U33" s="10">
        <v>4.5703497799999999</v>
      </c>
      <c r="V33" s="10">
        <v>4.3354129429999997</v>
      </c>
      <c r="W33" s="10">
        <v>1898.1332</v>
      </c>
      <c r="X33" s="10">
        <v>1.04735665</v>
      </c>
      <c r="Y33" s="10">
        <v>117.7032</v>
      </c>
      <c r="Z33" s="11">
        <f t="shared" si="0"/>
        <v>2740.2013999999999</v>
      </c>
      <c r="AA33" s="10">
        <v>474.5457094478918</v>
      </c>
      <c r="AB33" s="113">
        <f t="shared" si="1"/>
        <v>5.7743676645777198</v>
      </c>
      <c r="AC33" s="6" t="s">
        <v>347</v>
      </c>
    </row>
    <row r="34" spans="1:29" x14ac:dyDescent="0.25">
      <c r="A34" s="6">
        <v>2014</v>
      </c>
      <c r="B34" s="6" t="s">
        <v>47</v>
      </c>
      <c r="C34" s="6">
        <v>4205911</v>
      </c>
      <c r="D34" s="8" t="s">
        <v>334</v>
      </c>
      <c r="F34" s="8" t="s">
        <v>335</v>
      </c>
      <c r="G34" s="6">
        <v>211111</v>
      </c>
      <c r="H34" s="8" t="s">
        <v>53</v>
      </c>
      <c r="I34" s="9">
        <v>31.924167000000001</v>
      </c>
      <c r="J34" s="9">
        <v>-104.02333299999999</v>
      </c>
      <c r="K34" s="6" t="s">
        <v>38</v>
      </c>
      <c r="M34" s="10">
        <v>101.15170000000001</v>
      </c>
      <c r="O34" s="10">
        <v>0.1187445</v>
      </c>
      <c r="P34" s="10">
        <v>112.5544</v>
      </c>
      <c r="Q34" s="10">
        <v>6.1931744999999996</v>
      </c>
      <c r="R34" s="10">
        <v>10.8948</v>
      </c>
      <c r="S34" s="10">
        <v>4.6687744999999996</v>
      </c>
      <c r="T34" s="10">
        <v>9.3704000000000001</v>
      </c>
      <c r="U34" s="10">
        <v>4.7016257000000001</v>
      </c>
      <c r="V34" s="10">
        <v>3.5636975</v>
      </c>
      <c r="W34" s="10">
        <v>135.84780000000001</v>
      </c>
      <c r="X34" s="10">
        <v>1.9853670000000001</v>
      </c>
      <c r="Y34" s="10">
        <v>82.673100000000005</v>
      </c>
      <c r="Z34" s="11">
        <f t="shared" ref="Z34:Z65" si="2">+P34+W34</f>
        <v>248.40219999999999</v>
      </c>
      <c r="AA34" s="10">
        <v>43.935601868498978</v>
      </c>
      <c r="AB34" s="113">
        <f t="shared" ref="AB34:AB65" si="3">+Z34/AA34</f>
        <v>5.6537793824579383</v>
      </c>
      <c r="AC34" s="6" t="s">
        <v>347</v>
      </c>
    </row>
    <row r="35" spans="1:29" x14ac:dyDescent="0.25">
      <c r="A35" s="6">
        <v>2017</v>
      </c>
      <c r="B35" s="6" t="s">
        <v>30</v>
      </c>
      <c r="C35" s="6">
        <v>5229511</v>
      </c>
      <c r="D35" s="10">
        <v>922797.45</v>
      </c>
      <c r="E35" s="10"/>
      <c r="F35" s="8" t="s">
        <v>158</v>
      </c>
      <c r="G35" s="6">
        <v>221112</v>
      </c>
      <c r="H35" s="8" t="s">
        <v>33</v>
      </c>
      <c r="I35" s="9">
        <v>32.713099999999997</v>
      </c>
      <c r="J35" s="9">
        <v>-103.3533</v>
      </c>
      <c r="K35" s="6" t="s">
        <v>46</v>
      </c>
      <c r="L35" s="6"/>
      <c r="M35" s="6"/>
      <c r="N35" s="6"/>
      <c r="O35" s="6"/>
      <c r="P35" s="10">
        <v>626.26400000000001</v>
      </c>
      <c r="Q35" s="6"/>
      <c r="R35" s="8"/>
      <c r="S35" s="8"/>
      <c r="T35" s="8"/>
      <c r="U35" s="8"/>
      <c r="V35" s="8"/>
      <c r="W35" s="10">
        <v>2.9350000000000001</v>
      </c>
      <c r="X35" s="8"/>
      <c r="Y35" s="8"/>
      <c r="Z35" s="11">
        <f t="shared" si="2"/>
        <v>629.19899999999996</v>
      </c>
      <c r="AA35" s="10">
        <v>112.55461492474545</v>
      </c>
      <c r="AB35" s="113">
        <f t="shared" si="3"/>
        <v>5.5901661644054785</v>
      </c>
      <c r="AC35" s="6" t="s">
        <v>347</v>
      </c>
    </row>
    <row r="36" spans="1:29" x14ac:dyDescent="0.25">
      <c r="A36" s="6">
        <v>2014</v>
      </c>
      <c r="B36" s="6" t="s">
        <v>47</v>
      </c>
      <c r="C36" s="6">
        <v>5869211</v>
      </c>
      <c r="D36" s="8" t="s">
        <v>151</v>
      </c>
      <c r="F36" s="8" t="s">
        <v>351</v>
      </c>
      <c r="G36" s="6">
        <v>211111</v>
      </c>
      <c r="H36" s="8" t="s">
        <v>53</v>
      </c>
      <c r="I36" s="9">
        <v>32.315427999999997</v>
      </c>
      <c r="J36" s="9">
        <v>-104.13654200000001</v>
      </c>
      <c r="K36" s="6" t="s">
        <v>46</v>
      </c>
      <c r="M36" s="10">
        <v>31.4</v>
      </c>
      <c r="O36" s="10">
        <v>5.04E-2</v>
      </c>
      <c r="P36" s="10">
        <v>148.5</v>
      </c>
      <c r="Q36" s="10">
        <v>1.901</v>
      </c>
      <c r="R36" s="10">
        <v>3.1</v>
      </c>
      <c r="S36" s="10">
        <v>1.7818510000000001</v>
      </c>
      <c r="T36" s="10">
        <v>2.9808509999999999</v>
      </c>
      <c r="U36" s="10">
        <v>1.1990000000000001</v>
      </c>
      <c r="V36" s="10">
        <v>1.0849420000000001</v>
      </c>
      <c r="W36" s="10">
        <v>1</v>
      </c>
      <c r="X36" s="10">
        <v>0.2064</v>
      </c>
      <c r="Y36" s="10">
        <v>52.2</v>
      </c>
      <c r="Z36" s="11">
        <f t="shared" si="2"/>
        <v>149.5</v>
      </c>
      <c r="AA36" s="10">
        <v>26.887318096568528</v>
      </c>
      <c r="AB36" s="113">
        <f t="shared" si="3"/>
        <v>5.5602421730220764</v>
      </c>
      <c r="AC36" s="6" t="s">
        <v>347</v>
      </c>
    </row>
    <row r="37" spans="1:29" x14ac:dyDescent="0.25">
      <c r="A37" s="6">
        <v>2014</v>
      </c>
      <c r="B37" s="6" t="s">
        <v>47</v>
      </c>
      <c r="C37" s="6">
        <v>6671211</v>
      </c>
      <c r="D37" s="8" t="s">
        <v>73</v>
      </c>
      <c r="F37" s="8" t="s">
        <v>74</v>
      </c>
      <c r="G37" s="6">
        <v>325180</v>
      </c>
      <c r="H37" s="8" t="s">
        <v>57</v>
      </c>
      <c r="I37" s="9">
        <v>35.510399999999997</v>
      </c>
      <c r="J37" s="9">
        <v>-101.01519999999999</v>
      </c>
      <c r="K37" s="6" t="s">
        <v>38</v>
      </c>
      <c r="M37" s="10">
        <v>1472.4014</v>
      </c>
      <c r="N37" s="10">
        <v>2.5813999999999999</v>
      </c>
      <c r="O37" s="10">
        <v>0.183497567571</v>
      </c>
      <c r="P37" s="10">
        <v>935.83370000000002</v>
      </c>
      <c r="Q37" s="10">
        <v>22.114706600000002</v>
      </c>
      <c r="R37" s="10">
        <v>48.016199999999998</v>
      </c>
      <c r="S37" s="10">
        <v>20.932617414999999</v>
      </c>
      <c r="T37" s="10">
        <v>46.834110807000002</v>
      </c>
      <c r="U37" s="10">
        <v>25.901489002999998</v>
      </c>
      <c r="V37" s="10">
        <v>38.935310645000001</v>
      </c>
      <c r="W37" s="10">
        <v>1720.511</v>
      </c>
      <c r="X37" s="10">
        <v>3.0942048932000001</v>
      </c>
      <c r="Y37" s="10">
        <v>55.674199999999999</v>
      </c>
      <c r="Z37" s="11">
        <f t="shared" si="2"/>
        <v>2656.3447000000001</v>
      </c>
      <c r="AA37" s="10">
        <v>482.65732692804625</v>
      </c>
      <c r="AB37" s="113">
        <f t="shared" si="3"/>
        <v>5.5035830843110842</v>
      </c>
      <c r="AC37" s="6" t="s">
        <v>347</v>
      </c>
    </row>
    <row r="38" spans="1:29" x14ac:dyDescent="0.25">
      <c r="A38" s="6">
        <v>2014</v>
      </c>
      <c r="B38" s="6" t="s">
        <v>47</v>
      </c>
      <c r="C38" s="6">
        <v>4171311</v>
      </c>
      <c r="D38" s="8" t="s">
        <v>80</v>
      </c>
      <c r="F38" s="8" t="s">
        <v>168</v>
      </c>
      <c r="G38" s="6">
        <v>211111</v>
      </c>
      <c r="H38" s="8" t="s">
        <v>53</v>
      </c>
      <c r="I38" s="9">
        <v>32.310555999999998</v>
      </c>
      <c r="J38" s="9">
        <v>-102.61027199999999</v>
      </c>
      <c r="K38" s="6" t="s">
        <v>38</v>
      </c>
      <c r="M38" s="10">
        <v>149.792</v>
      </c>
      <c r="O38" s="10">
        <v>0.158361</v>
      </c>
      <c r="P38" s="10">
        <v>855.08199999999999</v>
      </c>
      <c r="Q38" s="10">
        <v>4.1475499999999998</v>
      </c>
      <c r="R38" s="10">
        <v>7.5410000000000004</v>
      </c>
      <c r="S38" s="10">
        <v>4.1475499999999998</v>
      </c>
      <c r="T38" s="10">
        <v>7.5410000000000004</v>
      </c>
      <c r="U38" s="10">
        <v>3.3934500000000001</v>
      </c>
      <c r="V38" s="10">
        <v>1.9757420000000001</v>
      </c>
      <c r="W38" s="10">
        <v>0.16</v>
      </c>
      <c r="X38" s="10">
        <v>0.64852600000000005</v>
      </c>
      <c r="Y38" s="10">
        <v>68.707999999999998</v>
      </c>
      <c r="Z38" s="11">
        <f t="shared" si="2"/>
        <v>855.24199999999996</v>
      </c>
      <c r="AA38" s="10">
        <v>166.90963923745122</v>
      </c>
      <c r="AB38" s="113">
        <f t="shared" si="3"/>
        <v>5.1239820774119833</v>
      </c>
      <c r="AC38" s="6" t="s">
        <v>347</v>
      </c>
    </row>
    <row r="39" spans="1:29" x14ac:dyDescent="0.25">
      <c r="A39" s="6">
        <v>2014</v>
      </c>
      <c r="B39" s="6" t="s">
        <v>47</v>
      </c>
      <c r="C39" s="6">
        <v>6492411</v>
      </c>
      <c r="D39" s="8" t="s">
        <v>120</v>
      </c>
      <c r="F39" s="8" t="s">
        <v>174</v>
      </c>
      <c r="G39" s="6">
        <v>211112</v>
      </c>
      <c r="H39" s="8" t="s">
        <v>68</v>
      </c>
      <c r="I39" s="9">
        <v>31.501667000000001</v>
      </c>
      <c r="J39" s="9">
        <v>-102.640272</v>
      </c>
      <c r="K39" s="6" t="s">
        <v>38</v>
      </c>
      <c r="L39" s="10">
        <v>1.5636799999999999E-4</v>
      </c>
      <c r="M39" s="10">
        <v>173.364</v>
      </c>
      <c r="O39" s="10">
        <v>0.18343867999999999</v>
      </c>
      <c r="P39" s="10">
        <v>733.34299999999996</v>
      </c>
      <c r="Q39" s="10">
        <v>4.5340954</v>
      </c>
      <c r="R39" s="10">
        <v>8.8529999999999998</v>
      </c>
      <c r="S39" s="10">
        <v>4.5340954</v>
      </c>
      <c r="T39" s="10">
        <v>8.8529999999999998</v>
      </c>
      <c r="U39" s="10">
        <v>4.3189045899999998</v>
      </c>
      <c r="V39" s="10">
        <v>2.3266131400000001</v>
      </c>
      <c r="W39" s="10">
        <v>184.315</v>
      </c>
      <c r="X39" s="10">
        <v>0.75281600000000004</v>
      </c>
      <c r="Y39" s="10">
        <v>126.35080000000001</v>
      </c>
      <c r="Z39" s="11">
        <f t="shared" si="2"/>
        <v>917.6579999999999</v>
      </c>
      <c r="AA39" s="10">
        <v>181.04797158437842</v>
      </c>
      <c r="AB39" s="113">
        <f t="shared" si="3"/>
        <v>5.0685903408330661</v>
      </c>
      <c r="AC39" s="6" t="s">
        <v>347</v>
      </c>
    </row>
    <row r="40" spans="1:29" x14ac:dyDescent="0.25">
      <c r="A40" s="6">
        <v>2014</v>
      </c>
      <c r="B40" s="6" t="s">
        <v>47</v>
      </c>
      <c r="C40" s="6">
        <v>4188611</v>
      </c>
      <c r="D40" s="8" t="s">
        <v>80</v>
      </c>
      <c r="F40" s="8" t="s">
        <v>193</v>
      </c>
      <c r="G40" s="6">
        <v>211111</v>
      </c>
      <c r="H40" s="8" t="s">
        <v>53</v>
      </c>
      <c r="I40" s="9">
        <v>32.375737999999998</v>
      </c>
      <c r="J40" s="9">
        <v>-102.81784</v>
      </c>
      <c r="K40" s="6" t="s">
        <v>38</v>
      </c>
      <c r="M40" s="10">
        <v>446.96100000000001</v>
      </c>
      <c r="O40" s="10">
        <v>0.16451399999999999</v>
      </c>
      <c r="P40" s="10">
        <v>715.13699999999994</v>
      </c>
      <c r="Q40" s="10">
        <v>4.3087</v>
      </c>
      <c r="R40" s="10">
        <v>7.8339999999999996</v>
      </c>
      <c r="S40" s="10">
        <v>4.3087</v>
      </c>
      <c r="T40" s="10">
        <v>7.8339999999999996</v>
      </c>
      <c r="U40" s="10">
        <v>3.5253000000000001</v>
      </c>
      <c r="V40" s="10">
        <v>2.052508</v>
      </c>
      <c r="W40" s="10">
        <v>9.6000000000000002E-2</v>
      </c>
      <c r="X40" s="10">
        <v>0.67372399999999999</v>
      </c>
      <c r="Y40" s="10">
        <v>59.277000000000001</v>
      </c>
      <c r="Z40" s="11">
        <f t="shared" si="2"/>
        <v>715.23299999999995</v>
      </c>
      <c r="AA40" s="10">
        <v>148.26051779563323</v>
      </c>
      <c r="AB40" s="113">
        <f t="shared" si="3"/>
        <v>4.8241636454143419</v>
      </c>
      <c r="AC40" s="6" t="s">
        <v>347</v>
      </c>
    </row>
    <row r="41" spans="1:29" x14ac:dyDescent="0.25">
      <c r="A41" s="6">
        <v>2014</v>
      </c>
      <c r="B41" s="6" t="s">
        <v>47</v>
      </c>
      <c r="C41" s="6">
        <v>5651911</v>
      </c>
      <c r="D41" s="8" t="s">
        <v>62</v>
      </c>
      <c r="F41" s="8" t="s">
        <v>145</v>
      </c>
      <c r="G41" s="6">
        <v>324110</v>
      </c>
      <c r="H41" s="8" t="s">
        <v>119</v>
      </c>
      <c r="I41" s="9">
        <v>32.269103999999999</v>
      </c>
      <c r="J41" s="9">
        <v>-101.41767299999999</v>
      </c>
      <c r="K41" s="6" t="s">
        <v>38</v>
      </c>
      <c r="M41" s="10">
        <v>238.09569999999999</v>
      </c>
      <c r="N41" s="10">
        <v>0.11509999999999999</v>
      </c>
      <c r="O41" s="10">
        <v>0.67296202000000005</v>
      </c>
      <c r="P41" s="10">
        <v>505.81330000000003</v>
      </c>
      <c r="Q41" s="10">
        <v>100.5824745</v>
      </c>
      <c r="R41" s="10">
        <v>118.2209</v>
      </c>
      <c r="S41" s="10">
        <v>100.3153605</v>
      </c>
      <c r="T41" s="10">
        <v>117.95378599999999</v>
      </c>
      <c r="U41" s="10">
        <v>17.638423459999998</v>
      </c>
      <c r="V41" s="10">
        <v>70.642911089999998</v>
      </c>
      <c r="W41" s="10">
        <v>819.89300000000003</v>
      </c>
      <c r="X41" s="10">
        <v>31.972275509999999</v>
      </c>
      <c r="Y41" s="10">
        <v>309.22250000000003</v>
      </c>
      <c r="Z41" s="11">
        <f t="shared" si="2"/>
        <v>1325.7063000000001</v>
      </c>
      <c r="AA41" s="10">
        <v>278.7061736484352</v>
      </c>
      <c r="AB41" s="113">
        <f t="shared" si="3"/>
        <v>4.7566449018537673</v>
      </c>
      <c r="AC41" s="6" t="s">
        <v>347</v>
      </c>
    </row>
    <row r="42" spans="1:29" x14ac:dyDescent="0.25">
      <c r="A42" s="6">
        <v>2014</v>
      </c>
      <c r="B42" s="6" t="s">
        <v>47</v>
      </c>
      <c r="C42" s="6">
        <v>2904911</v>
      </c>
      <c r="D42" s="8" t="s">
        <v>69</v>
      </c>
      <c r="F42" s="8" t="s">
        <v>70</v>
      </c>
      <c r="G42" s="6">
        <v>211112</v>
      </c>
      <c r="H42" s="8" t="s">
        <v>68</v>
      </c>
      <c r="I42" s="9">
        <v>36.4925</v>
      </c>
      <c r="J42" s="9">
        <v>-101.46722200000001</v>
      </c>
      <c r="K42" s="6" t="s">
        <v>38</v>
      </c>
      <c r="M42" s="10">
        <v>1090.3789999999999</v>
      </c>
      <c r="O42" s="10">
        <v>0.72028051400000004</v>
      </c>
      <c r="P42" s="10">
        <v>1772.3920000000001</v>
      </c>
      <c r="Q42" s="10">
        <v>89.219988499999999</v>
      </c>
      <c r="R42" s="10">
        <v>100.37430000000001</v>
      </c>
      <c r="S42" s="10">
        <v>89.219988499999999</v>
      </c>
      <c r="T42" s="10">
        <v>100.37430000000001</v>
      </c>
      <c r="U42" s="10">
        <v>11.15431154</v>
      </c>
      <c r="V42" s="10">
        <v>68.881469080000002</v>
      </c>
      <c r="W42" s="10">
        <v>764.96900000000005</v>
      </c>
      <c r="X42" s="10">
        <v>9.5966450999999999</v>
      </c>
      <c r="Y42" s="10">
        <v>238.88399999999999</v>
      </c>
      <c r="Z42" s="11">
        <f t="shared" si="2"/>
        <v>2537.3609999999999</v>
      </c>
      <c r="AA42" s="10">
        <v>548.15055512505</v>
      </c>
      <c r="AB42" s="113">
        <f t="shared" si="3"/>
        <v>4.6289490656835142</v>
      </c>
      <c r="AC42" s="6" t="s">
        <v>347</v>
      </c>
    </row>
    <row r="43" spans="1:29" x14ac:dyDescent="0.25">
      <c r="A43" s="6">
        <v>2017</v>
      </c>
      <c r="B43" s="6" t="s">
        <v>30</v>
      </c>
      <c r="C43" s="6">
        <v>7581811</v>
      </c>
      <c r="D43" s="10">
        <v>882190.8</v>
      </c>
      <c r="E43" s="10"/>
      <c r="F43" s="8" t="s">
        <v>176</v>
      </c>
      <c r="G43" s="6">
        <v>221112</v>
      </c>
      <c r="H43" s="8" t="s">
        <v>33</v>
      </c>
      <c r="I43" s="9">
        <v>31.8047</v>
      </c>
      <c r="J43" s="9">
        <v>-106.5472</v>
      </c>
      <c r="K43" s="6" t="s">
        <v>46</v>
      </c>
      <c r="L43" s="6"/>
      <c r="M43" s="6"/>
      <c r="N43" s="6"/>
      <c r="O43" s="6"/>
      <c r="P43" s="10">
        <v>807.84799999999996</v>
      </c>
      <c r="Q43" s="6"/>
      <c r="R43" s="8"/>
      <c r="S43" s="8"/>
      <c r="T43" s="8"/>
      <c r="U43" s="8"/>
      <c r="V43" s="8"/>
      <c r="W43" s="10">
        <v>2.9039999999999999</v>
      </c>
      <c r="X43" s="8"/>
      <c r="Y43" s="8"/>
      <c r="Z43" s="11">
        <f t="shared" si="2"/>
        <v>810.75199999999995</v>
      </c>
      <c r="AA43" s="10">
        <v>178.32131282017443</v>
      </c>
      <c r="AB43" s="113">
        <f t="shared" si="3"/>
        <v>4.5465793582261878</v>
      </c>
      <c r="AC43" s="6" t="s">
        <v>347</v>
      </c>
    </row>
    <row r="44" spans="1:29" x14ac:dyDescent="0.25">
      <c r="A44" s="6">
        <v>2014</v>
      </c>
      <c r="B44" s="6" t="s">
        <v>47</v>
      </c>
      <c r="C44" s="6">
        <v>6534211</v>
      </c>
      <c r="D44" s="8" t="s">
        <v>69</v>
      </c>
      <c r="F44" s="8" t="s">
        <v>71</v>
      </c>
      <c r="G44" s="6">
        <v>486210</v>
      </c>
      <c r="H44" s="8" t="s">
        <v>72</v>
      </c>
      <c r="I44" s="9">
        <v>36.493715000000002</v>
      </c>
      <c r="J44" s="9">
        <v>-101.465315</v>
      </c>
      <c r="K44" s="6" t="s">
        <v>38</v>
      </c>
      <c r="M44" s="10">
        <v>88.28</v>
      </c>
      <c r="O44" s="10">
        <v>0.45122279999999998</v>
      </c>
      <c r="P44" s="10">
        <v>2470.924</v>
      </c>
      <c r="Q44" s="10">
        <v>11.816238999999999</v>
      </c>
      <c r="R44" s="10">
        <v>21.486799999999999</v>
      </c>
      <c r="S44" s="10">
        <v>11.816238999999999</v>
      </c>
      <c r="T44" s="10">
        <v>21.486799999999999</v>
      </c>
      <c r="U44" s="10">
        <v>9.6705559999999995</v>
      </c>
      <c r="V44" s="10">
        <v>5.6295400000000004</v>
      </c>
      <c r="W44" s="10">
        <v>0.2273</v>
      </c>
      <c r="X44" s="10">
        <v>1.847864</v>
      </c>
      <c r="Y44" s="10">
        <v>57.353400000000001</v>
      </c>
      <c r="Z44" s="11">
        <f t="shared" si="2"/>
        <v>2471.1513</v>
      </c>
      <c r="AA44" s="10">
        <v>548.35308797395669</v>
      </c>
      <c r="AB44" s="113">
        <f t="shared" si="3"/>
        <v>4.5064965515747479</v>
      </c>
      <c r="AC44" s="6" t="s">
        <v>347</v>
      </c>
    </row>
    <row r="45" spans="1:29" x14ac:dyDescent="0.25">
      <c r="A45" s="6">
        <v>2014</v>
      </c>
      <c r="B45" s="6" t="s">
        <v>47</v>
      </c>
      <c r="C45" s="6">
        <v>6507911</v>
      </c>
      <c r="D45" s="8" t="s">
        <v>120</v>
      </c>
      <c r="F45" s="8" t="s">
        <v>355</v>
      </c>
      <c r="G45" s="6">
        <v>211111</v>
      </c>
      <c r="H45" s="8" t="s">
        <v>53</v>
      </c>
      <c r="I45" s="9">
        <v>31.433993999999998</v>
      </c>
      <c r="J45" s="9">
        <v>-102.353854</v>
      </c>
      <c r="K45" s="6" t="s">
        <v>38</v>
      </c>
      <c r="M45" s="10">
        <v>418.08</v>
      </c>
      <c r="O45" s="10">
        <v>0.19194</v>
      </c>
      <c r="P45" s="10">
        <v>938.88400000000001</v>
      </c>
      <c r="Q45" s="10">
        <v>5.0270000000000001</v>
      </c>
      <c r="R45" s="10">
        <v>9.14</v>
      </c>
      <c r="S45" s="10">
        <v>5.0270000000000001</v>
      </c>
      <c r="T45" s="10">
        <v>9.14</v>
      </c>
      <c r="U45" s="10">
        <v>4.1130000000000004</v>
      </c>
      <c r="V45" s="10">
        <v>2.3946800000000001</v>
      </c>
      <c r="W45" s="10">
        <v>1.01</v>
      </c>
      <c r="X45" s="10">
        <v>0.78603999999999996</v>
      </c>
      <c r="Y45" s="10">
        <v>63.072000000000003</v>
      </c>
      <c r="Z45" s="11">
        <f t="shared" si="2"/>
        <v>939.89400000000001</v>
      </c>
      <c r="AA45" s="10">
        <v>208.90957353515174</v>
      </c>
      <c r="AB45" s="113">
        <f t="shared" si="3"/>
        <v>4.4990470474626223</v>
      </c>
      <c r="AC45" s="6" t="s">
        <v>347</v>
      </c>
    </row>
    <row r="46" spans="1:29" x14ac:dyDescent="0.25">
      <c r="A46" s="6">
        <v>2014</v>
      </c>
      <c r="B46" s="6" t="s">
        <v>47</v>
      </c>
      <c r="C46" s="6">
        <v>7992111</v>
      </c>
      <c r="D46" s="8" t="s">
        <v>151</v>
      </c>
      <c r="F46" s="8" t="s">
        <v>271</v>
      </c>
      <c r="G46" s="6">
        <v>211111</v>
      </c>
      <c r="H46" s="8" t="s">
        <v>53</v>
      </c>
      <c r="I46" s="9">
        <v>32.711660000000002</v>
      </c>
      <c r="J46" s="9">
        <v>-104.445864</v>
      </c>
      <c r="K46" s="6" t="s">
        <v>46</v>
      </c>
      <c r="M46" s="10">
        <v>1.3</v>
      </c>
      <c r="P46" s="10">
        <v>1.6</v>
      </c>
      <c r="W46" s="10">
        <v>255.7</v>
      </c>
      <c r="Y46" s="10">
        <v>13.47</v>
      </c>
      <c r="Z46" s="11">
        <f t="shared" si="2"/>
        <v>257.3</v>
      </c>
      <c r="AA46" s="10">
        <v>57.378544072778183</v>
      </c>
      <c r="AB46" s="113">
        <f t="shared" si="3"/>
        <v>4.4842545965203318</v>
      </c>
      <c r="AC46" s="6" t="s">
        <v>347</v>
      </c>
    </row>
    <row r="47" spans="1:29" x14ac:dyDescent="0.25">
      <c r="A47" s="6">
        <v>2014</v>
      </c>
      <c r="B47" s="6" t="s">
        <v>47</v>
      </c>
      <c r="C47" s="6">
        <v>7910211</v>
      </c>
      <c r="D47" s="8" t="s">
        <v>248</v>
      </c>
      <c r="F47" s="8" t="s">
        <v>249</v>
      </c>
      <c r="G47" s="6">
        <v>486210</v>
      </c>
      <c r="H47" s="8" t="s">
        <v>72</v>
      </c>
      <c r="I47" s="9">
        <v>31.700278000000001</v>
      </c>
      <c r="J47" s="9">
        <v>-105.4575</v>
      </c>
      <c r="K47" s="6" t="s">
        <v>38</v>
      </c>
      <c r="M47" s="10">
        <v>91.247399999999999</v>
      </c>
      <c r="O47" s="10">
        <v>0.20611499999999999</v>
      </c>
      <c r="P47" s="10">
        <v>363.35090000000002</v>
      </c>
      <c r="Q47" s="10">
        <v>5.3994767399999999</v>
      </c>
      <c r="R47" s="10">
        <v>9.8169000000000004</v>
      </c>
      <c r="S47" s="10">
        <v>5.3994767399999999</v>
      </c>
      <c r="T47" s="10">
        <v>9.8169000000000004</v>
      </c>
      <c r="U47" s="10">
        <v>4.4174232609999997</v>
      </c>
      <c r="V47" s="10">
        <v>2.5730230700000001</v>
      </c>
      <c r="W47" s="10">
        <v>4.9896000000000003</v>
      </c>
      <c r="X47" s="10">
        <v>0.84409000000000001</v>
      </c>
      <c r="Y47" s="10">
        <v>3.2014</v>
      </c>
      <c r="Z47" s="11">
        <f t="shared" si="2"/>
        <v>368.34050000000002</v>
      </c>
      <c r="AA47" s="10">
        <v>82.934826773499722</v>
      </c>
      <c r="AB47" s="113">
        <f t="shared" si="3"/>
        <v>4.4413247646367102</v>
      </c>
      <c r="AC47" s="6" t="s">
        <v>347</v>
      </c>
    </row>
    <row r="48" spans="1:29" x14ac:dyDescent="0.25">
      <c r="A48" s="6">
        <v>2014</v>
      </c>
      <c r="B48" s="6" t="s">
        <v>47</v>
      </c>
      <c r="C48" s="6">
        <v>16628611</v>
      </c>
      <c r="D48" s="8" t="s">
        <v>334</v>
      </c>
      <c r="F48" s="8" t="s">
        <v>356</v>
      </c>
      <c r="G48" s="6">
        <v>211111</v>
      </c>
      <c r="H48" s="8" t="s">
        <v>53</v>
      </c>
      <c r="I48" s="9">
        <v>31.999791999999999</v>
      </c>
      <c r="J48" s="9">
        <v>-103.98528899999999</v>
      </c>
      <c r="K48" s="6" t="s">
        <v>38</v>
      </c>
      <c r="M48" s="10">
        <v>16.751999999999999</v>
      </c>
      <c r="O48" s="10">
        <v>8.3726999999999996E-2</v>
      </c>
      <c r="P48" s="10">
        <v>175.52199999999999</v>
      </c>
      <c r="Q48" s="10">
        <v>2.19285</v>
      </c>
      <c r="R48" s="10">
        <v>3.9870000000000001</v>
      </c>
      <c r="S48" s="10">
        <v>2.19285</v>
      </c>
      <c r="T48" s="10">
        <v>3.9870000000000001</v>
      </c>
      <c r="U48" s="10">
        <v>1.7941499999999999</v>
      </c>
      <c r="V48" s="10">
        <v>1.044594</v>
      </c>
      <c r="W48" s="10">
        <v>0.23200000000000001</v>
      </c>
      <c r="X48" s="10">
        <v>0.34288200000000002</v>
      </c>
      <c r="Y48" s="10">
        <v>102.32940000000001</v>
      </c>
      <c r="Z48" s="11">
        <f t="shared" si="2"/>
        <v>175.75399999999999</v>
      </c>
      <c r="AA48" s="10">
        <v>42.397717227540561</v>
      </c>
      <c r="AB48" s="113">
        <f t="shared" si="3"/>
        <v>4.145364691612083</v>
      </c>
      <c r="AC48" s="6" t="s">
        <v>347</v>
      </c>
    </row>
    <row r="49" spans="1:29" x14ac:dyDescent="0.25">
      <c r="A49" s="6">
        <v>2014</v>
      </c>
      <c r="B49" s="6" t="s">
        <v>47</v>
      </c>
      <c r="C49" s="6">
        <v>8076311</v>
      </c>
      <c r="D49" s="8" t="s">
        <v>100</v>
      </c>
      <c r="F49" s="8" t="s">
        <v>221</v>
      </c>
      <c r="G49" s="6">
        <v>211111</v>
      </c>
      <c r="H49" s="8" t="s">
        <v>53</v>
      </c>
      <c r="I49" s="9">
        <v>32.535832999999997</v>
      </c>
      <c r="J49" s="9">
        <v>-103.259444</v>
      </c>
      <c r="K49" s="6" t="s">
        <v>46</v>
      </c>
      <c r="M49" s="10">
        <v>198.8</v>
      </c>
      <c r="O49" s="10">
        <v>3.9480000000000001E-2</v>
      </c>
      <c r="P49" s="10">
        <v>449.6</v>
      </c>
      <c r="Q49" s="10">
        <v>1.034</v>
      </c>
      <c r="R49" s="10">
        <v>1.88</v>
      </c>
      <c r="S49" s="10">
        <v>1.034</v>
      </c>
      <c r="T49" s="10">
        <v>1.88</v>
      </c>
      <c r="U49" s="10">
        <v>0.84599999999999997</v>
      </c>
      <c r="V49" s="10">
        <v>0.49256</v>
      </c>
      <c r="W49" s="10">
        <v>7.6999999999999999E-2</v>
      </c>
      <c r="X49" s="10">
        <v>0.16167999999999999</v>
      </c>
      <c r="Y49" s="10">
        <v>29.1</v>
      </c>
      <c r="Z49" s="11">
        <f t="shared" si="2"/>
        <v>449.67700000000002</v>
      </c>
      <c r="AA49" s="10">
        <v>112.07468818867441</v>
      </c>
      <c r="AB49" s="113">
        <f t="shared" si="3"/>
        <v>4.0122975782273169</v>
      </c>
      <c r="AC49" s="6" t="s">
        <v>347</v>
      </c>
    </row>
    <row r="50" spans="1:29" x14ac:dyDescent="0.25">
      <c r="A50" s="6">
        <v>2014</v>
      </c>
      <c r="B50" s="6" t="s">
        <v>47</v>
      </c>
      <c r="C50" s="6">
        <v>7198011</v>
      </c>
      <c r="D50" s="8" t="s">
        <v>51</v>
      </c>
      <c r="F50" s="8" t="s">
        <v>52</v>
      </c>
      <c r="G50" s="6">
        <v>211111</v>
      </c>
      <c r="H50" s="8" t="s">
        <v>53</v>
      </c>
      <c r="I50" s="9">
        <v>36.483055999999998</v>
      </c>
      <c r="J50" s="9">
        <v>-108.121748</v>
      </c>
      <c r="K50" s="6" t="s">
        <v>46</v>
      </c>
      <c r="M50" s="10">
        <v>464.8</v>
      </c>
      <c r="O50" s="10">
        <v>0.79023189999999999</v>
      </c>
      <c r="P50" s="10">
        <v>2240.6999999999998</v>
      </c>
      <c r="Q50" s="10">
        <v>30.570129999999999</v>
      </c>
      <c r="R50" s="10">
        <v>47.1</v>
      </c>
      <c r="S50" s="10">
        <v>28.79992</v>
      </c>
      <c r="T50" s="10">
        <v>45.329790000000003</v>
      </c>
      <c r="U50" s="10">
        <v>16.529869600000001</v>
      </c>
      <c r="V50" s="10">
        <v>15.996510000000001</v>
      </c>
      <c r="W50" s="10">
        <v>9.3000000000000007</v>
      </c>
      <c r="X50" s="10">
        <v>5.1669999999999998</v>
      </c>
      <c r="Y50" s="10">
        <v>199</v>
      </c>
      <c r="Z50" s="11">
        <f t="shared" si="2"/>
        <v>2250</v>
      </c>
      <c r="AA50" s="10">
        <v>576.69089001656027</v>
      </c>
      <c r="AB50" s="113">
        <f t="shared" si="3"/>
        <v>3.9015702154327232</v>
      </c>
      <c r="AC50" s="6" t="s">
        <v>347</v>
      </c>
    </row>
    <row r="51" spans="1:29" x14ac:dyDescent="0.25">
      <c r="A51" s="6">
        <v>2014</v>
      </c>
      <c r="B51" s="6" t="s">
        <v>47</v>
      </c>
      <c r="C51" s="6">
        <v>8091111</v>
      </c>
      <c r="D51" s="8" t="s">
        <v>100</v>
      </c>
      <c r="F51" s="8" t="s">
        <v>226</v>
      </c>
      <c r="G51" s="6">
        <v>211111</v>
      </c>
      <c r="H51" s="8" t="s">
        <v>53</v>
      </c>
      <c r="I51" s="9">
        <v>32.397978000000002</v>
      </c>
      <c r="J51" s="9">
        <v>-103.123504</v>
      </c>
      <c r="K51" s="6" t="s">
        <v>46</v>
      </c>
      <c r="M51" s="10">
        <v>174.9</v>
      </c>
      <c r="O51" s="10">
        <v>2.8896000000000002E-2</v>
      </c>
      <c r="P51" s="10">
        <v>447.9</v>
      </c>
      <c r="Q51" s="10">
        <v>0.78100000000000003</v>
      </c>
      <c r="R51" s="10">
        <v>1.42</v>
      </c>
      <c r="S51" s="10">
        <v>0.73699999999999999</v>
      </c>
      <c r="T51" s="10">
        <v>1.3759999999999999</v>
      </c>
      <c r="U51" s="10">
        <v>0.63900000000000001</v>
      </c>
      <c r="V51" s="10">
        <v>0.360512</v>
      </c>
      <c r="W51" s="10">
        <v>4.2999999999999997E-2</v>
      </c>
      <c r="X51" s="10">
        <v>0.118336</v>
      </c>
      <c r="Y51" s="10">
        <v>31.8</v>
      </c>
      <c r="Z51" s="11">
        <f t="shared" si="2"/>
        <v>447.94299999999998</v>
      </c>
      <c r="AA51" s="10">
        <v>120.32497395497202</v>
      </c>
      <c r="AB51" s="113">
        <f t="shared" si="3"/>
        <v>3.7227766213157802</v>
      </c>
      <c r="AC51" s="6" t="s">
        <v>347</v>
      </c>
    </row>
    <row r="52" spans="1:29" x14ac:dyDescent="0.25">
      <c r="A52" s="6">
        <v>2014</v>
      </c>
      <c r="B52" s="6" t="s">
        <v>47</v>
      </c>
      <c r="C52" s="6">
        <v>7992511</v>
      </c>
      <c r="D52" s="8" t="s">
        <v>100</v>
      </c>
      <c r="F52" s="8" t="s">
        <v>235</v>
      </c>
      <c r="G52" s="6">
        <v>211111</v>
      </c>
      <c r="H52" s="8" t="s">
        <v>53</v>
      </c>
      <c r="I52" s="9">
        <v>32.449199999999998</v>
      </c>
      <c r="J52" s="9">
        <v>-103.2145</v>
      </c>
      <c r="K52" s="6" t="s">
        <v>46</v>
      </c>
      <c r="M52" s="10">
        <v>103.2</v>
      </c>
      <c r="O52" s="10">
        <v>0.13272</v>
      </c>
      <c r="P52" s="10">
        <v>409.2</v>
      </c>
      <c r="Q52" s="10">
        <v>3.476</v>
      </c>
      <c r="R52" s="10">
        <v>6.32</v>
      </c>
      <c r="S52" s="10">
        <v>3.476</v>
      </c>
      <c r="T52" s="10">
        <v>6.32</v>
      </c>
      <c r="U52" s="10">
        <v>2.8439999999999999</v>
      </c>
      <c r="V52" s="10">
        <v>1.65584</v>
      </c>
      <c r="W52" s="10">
        <v>7.4999999999999997E-2</v>
      </c>
      <c r="X52" s="10">
        <v>0.54352</v>
      </c>
      <c r="Y52" s="10">
        <v>114.4</v>
      </c>
      <c r="Z52" s="11">
        <f t="shared" si="2"/>
        <v>409.27499999999998</v>
      </c>
      <c r="AA52" s="10">
        <v>113.24533610884129</v>
      </c>
      <c r="AB52" s="113">
        <f t="shared" si="3"/>
        <v>3.614056119773811</v>
      </c>
      <c r="AC52" s="6" t="s">
        <v>347</v>
      </c>
    </row>
    <row r="53" spans="1:29" x14ac:dyDescent="0.25">
      <c r="A53" s="6">
        <v>2014</v>
      </c>
      <c r="B53" s="6" t="s">
        <v>47</v>
      </c>
      <c r="C53" s="6">
        <v>5226611</v>
      </c>
      <c r="D53" s="8" t="s">
        <v>100</v>
      </c>
      <c r="F53" s="8" t="s">
        <v>256</v>
      </c>
      <c r="G53" s="6">
        <v>211112</v>
      </c>
      <c r="H53" s="8" t="s">
        <v>68</v>
      </c>
      <c r="I53" s="9">
        <v>32.814444000000002</v>
      </c>
      <c r="J53" s="9">
        <v>-103.771389</v>
      </c>
      <c r="K53" s="6" t="s">
        <v>46</v>
      </c>
      <c r="M53" s="10">
        <v>98.3</v>
      </c>
      <c r="O53" s="10">
        <v>0.1239</v>
      </c>
      <c r="P53" s="10">
        <v>128.5</v>
      </c>
      <c r="Q53" s="10">
        <v>2.99</v>
      </c>
      <c r="R53" s="10">
        <v>5.9</v>
      </c>
      <c r="S53" s="10">
        <v>2.99</v>
      </c>
      <c r="T53" s="10">
        <v>5.9</v>
      </c>
      <c r="U53" s="10">
        <v>2.91</v>
      </c>
      <c r="V53" s="10">
        <v>1.5458000000000001</v>
      </c>
      <c r="W53" s="10">
        <v>173.1</v>
      </c>
      <c r="X53" s="10">
        <v>0.50739999999999996</v>
      </c>
      <c r="Y53" s="10">
        <v>103.94</v>
      </c>
      <c r="Z53" s="11">
        <f t="shared" si="2"/>
        <v>301.60000000000002</v>
      </c>
      <c r="AA53" s="10">
        <v>90.047274636535334</v>
      </c>
      <c r="AB53" s="113">
        <f t="shared" si="3"/>
        <v>3.3493517845750587</v>
      </c>
      <c r="AC53" s="6" t="s">
        <v>347</v>
      </c>
    </row>
    <row r="54" spans="1:29" x14ac:dyDescent="0.25">
      <c r="A54" s="6">
        <v>2014</v>
      </c>
      <c r="B54" s="6" t="s">
        <v>47</v>
      </c>
      <c r="C54" s="6">
        <v>7399911</v>
      </c>
      <c r="D54" s="8" t="s">
        <v>151</v>
      </c>
      <c r="F54" s="8" t="s">
        <v>282</v>
      </c>
      <c r="G54" s="6">
        <v>32411</v>
      </c>
      <c r="H54" s="8" t="s">
        <v>119</v>
      </c>
      <c r="I54" s="9">
        <v>32.848593000000001</v>
      </c>
      <c r="J54" s="9">
        <v>-104.394383</v>
      </c>
      <c r="K54" s="6" t="s">
        <v>46</v>
      </c>
      <c r="L54" s="10">
        <v>4</v>
      </c>
      <c r="M54" s="10">
        <v>222.13399999999999</v>
      </c>
      <c r="N54" s="10">
        <v>22.503</v>
      </c>
      <c r="O54" s="10">
        <v>0.60136988300000005</v>
      </c>
      <c r="P54" s="10">
        <v>208.50399999999999</v>
      </c>
      <c r="Q54" s="10">
        <v>39.357480000000002</v>
      </c>
      <c r="R54" s="10">
        <v>71.605999999999995</v>
      </c>
      <c r="S54" s="10">
        <v>39.171947000000003</v>
      </c>
      <c r="T54" s="10">
        <v>71.420467000000002</v>
      </c>
      <c r="U54" s="10">
        <v>30.238520000000001</v>
      </c>
      <c r="V54" s="10">
        <v>39.030110399999998</v>
      </c>
      <c r="W54" s="10">
        <v>30.518000000000001</v>
      </c>
      <c r="X54" s="10">
        <v>18.118152200000001</v>
      </c>
      <c r="Y54" s="10">
        <v>375.24299999999999</v>
      </c>
      <c r="Z54" s="11">
        <f t="shared" si="2"/>
        <v>239.02199999999999</v>
      </c>
      <c r="AA54" s="10">
        <v>72.583690622129481</v>
      </c>
      <c r="AB54" s="113">
        <f t="shared" si="3"/>
        <v>3.2930538245064991</v>
      </c>
      <c r="AC54" s="6" t="s">
        <v>347</v>
      </c>
    </row>
    <row r="55" spans="1:29" x14ac:dyDescent="0.25">
      <c r="A55" s="6">
        <v>2014</v>
      </c>
      <c r="B55" s="6" t="s">
        <v>47</v>
      </c>
      <c r="C55" s="6">
        <v>6476111</v>
      </c>
      <c r="D55" s="8" t="s">
        <v>203</v>
      </c>
      <c r="F55" s="8" t="s">
        <v>204</v>
      </c>
      <c r="G55" s="6">
        <v>324110</v>
      </c>
      <c r="H55" s="8" t="s">
        <v>119</v>
      </c>
      <c r="I55" s="9">
        <v>31.770997000000001</v>
      </c>
      <c r="J55" s="9">
        <v>-106.397453</v>
      </c>
      <c r="K55" s="6" t="s">
        <v>38</v>
      </c>
      <c r="L55" s="10">
        <v>1.8</v>
      </c>
      <c r="M55" s="10">
        <v>175.8023</v>
      </c>
      <c r="O55" s="10">
        <v>1.310837759</v>
      </c>
      <c r="P55" s="10">
        <v>439.76209999999998</v>
      </c>
      <c r="Q55" s="10">
        <v>122.893822</v>
      </c>
      <c r="R55" s="10">
        <v>157.07149999999999</v>
      </c>
      <c r="S55" s="10">
        <v>121.133822</v>
      </c>
      <c r="T55" s="10">
        <v>155.3115</v>
      </c>
      <c r="U55" s="10">
        <v>34.177697389999999</v>
      </c>
      <c r="V55" s="10">
        <v>100.35969428999999</v>
      </c>
      <c r="W55" s="10">
        <v>100.0645</v>
      </c>
      <c r="X55" s="10">
        <v>22.21236189</v>
      </c>
      <c r="Y55" s="10">
        <v>646.52470000000005</v>
      </c>
      <c r="Z55" s="11">
        <f t="shared" si="2"/>
        <v>539.82659999999998</v>
      </c>
      <c r="AA55" s="10">
        <v>165.04568386799221</v>
      </c>
      <c r="AB55" s="113">
        <f t="shared" si="3"/>
        <v>3.2707707790272615</v>
      </c>
      <c r="AC55" s="6" t="s">
        <v>347</v>
      </c>
    </row>
    <row r="56" spans="1:29" x14ac:dyDescent="0.25">
      <c r="A56" s="6">
        <v>2014</v>
      </c>
      <c r="B56" s="6" t="s">
        <v>47</v>
      </c>
      <c r="C56" s="6">
        <v>6498211</v>
      </c>
      <c r="D56" s="8" t="s">
        <v>336</v>
      </c>
      <c r="F56" s="8" t="s">
        <v>357</v>
      </c>
      <c r="G56" s="6">
        <v>211112</v>
      </c>
      <c r="H56" s="8" t="s">
        <v>68</v>
      </c>
      <c r="I56" s="9">
        <v>30.884803000000002</v>
      </c>
      <c r="J56" s="9">
        <v>-101.919994</v>
      </c>
      <c r="K56" s="6" t="s">
        <v>38</v>
      </c>
      <c r="M56" s="10">
        <v>378.79340000000002</v>
      </c>
      <c r="O56" s="10">
        <v>0.45461010000000002</v>
      </c>
      <c r="P56" s="10">
        <v>863.92460000000005</v>
      </c>
      <c r="Q56" s="10">
        <v>11.734885999999999</v>
      </c>
      <c r="R56" s="10">
        <v>21.648099999999999</v>
      </c>
      <c r="S56" s="10">
        <v>11.734885999999999</v>
      </c>
      <c r="T56" s="10">
        <v>21.648099999999999</v>
      </c>
      <c r="U56" s="10">
        <v>9.913214</v>
      </c>
      <c r="V56" s="10">
        <v>5.6718010000000003</v>
      </c>
      <c r="W56" s="10">
        <v>18.584800000000001</v>
      </c>
      <c r="X56" s="10">
        <v>1.8617374</v>
      </c>
      <c r="Y56" s="10">
        <v>91.786299999999997</v>
      </c>
      <c r="Z56" s="11">
        <f t="shared" si="2"/>
        <v>882.50940000000003</v>
      </c>
      <c r="AA56" s="10">
        <v>274.11365091169779</v>
      </c>
      <c r="AB56" s="113">
        <f t="shared" si="3"/>
        <v>3.2195018273069849</v>
      </c>
      <c r="AC56" s="6" t="s">
        <v>347</v>
      </c>
    </row>
    <row r="57" spans="1:29" x14ac:dyDescent="0.25">
      <c r="A57" s="6">
        <v>2014</v>
      </c>
      <c r="B57" s="6" t="s">
        <v>47</v>
      </c>
      <c r="C57" s="6">
        <v>4861611</v>
      </c>
      <c r="D57" s="8" t="s">
        <v>55</v>
      </c>
      <c r="F57" s="8" t="s">
        <v>118</v>
      </c>
      <c r="G57" s="6">
        <v>324110</v>
      </c>
      <c r="H57" s="8" t="s">
        <v>119</v>
      </c>
      <c r="I57" s="9">
        <v>35.703055999999997</v>
      </c>
      <c r="J57" s="9">
        <v>-101.36305</v>
      </c>
      <c r="K57" s="6" t="s">
        <v>38</v>
      </c>
      <c r="L57" s="10">
        <v>10.199999999999999</v>
      </c>
      <c r="M57" s="10">
        <v>597.98379999999997</v>
      </c>
      <c r="N57" s="10">
        <v>30.419699999999999</v>
      </c>
      <c r="O57" s="10">
        <v>1.2698563022989999</v>
      </c>
      <c r="P57" s="10">
        <v>1082.2135000000001</v>
      </c>
      <c r="Q57" s="10">
        <v>71.588153379999994</v>
      </c>
      <c r="R57" s="10">
        <v>132.39099999999999</v>
      </c>
      <c r="S57" s="10">
        <v>50.236813259000002</v>
      </c>
      <c r="T57" s="10">
        <v>111.039659904</v>
      </c>
      <c r="U57" s="10">
        <v>60.622850150799998</v>
      </c>
      <c r="V57" s="10">
        <v>55.086328438400002</v>
      </c>
      <c r="W57" s="10">
        <v>277.79590000000002</v>
      </c>
      <c r="X57" s="10">
        <v>25.372214737</v>
      </c>
      <c r="Y57" s="10">
        <v>1616.7988</v>
      </c>
      <c r="Z57" s="11">
        <f t="shared" si="2"/>
        <v>1360.0094000000001</v>
      </c>
      <c r="AA57" s="10">
        <v>479.74485248285487</v>
      </c>
      <c r="AB57" s="113">
        <f t="shared" si="3"/>
        <v>2.8348598071692788</v>
      </c>
      <c r="AC57" s="6" t="s">
        <v>347</v>
      </c>
    </row>
    <row r="58" spans="1:29" x14ac:dyDescent="0.25">
      <c r="A58" s="6">
        <v>2017</v>
      </c>
      <c r="B58" s="6" t="s">
        <v>30</v>
      </c>
      <c r="C58" s="6">
        <v>3968311</v>
      </c>
      <c r="D58" s="10">
        <v>4610831.34</v>
      </c>
      <c r="E58" s="10"/>
      <c r="F58" s="8" t="s">
        <v>178</v>
      </c>
      <c r="G58" s="6">
        <v>221112</v>
      </c>
      <c r="H58" s="8" t="s">
        <v>33</v>
      </c>
      <c r="I58" s="9">
        <v>31.837800000000001</v>
      </c>
      <c r="J58" s="9">
        <v>-102.3278</v>
      </c>
      <c r="K58" s="6" t="s">
        <v>38</v>
      </c>
      <c r="L58" s="6"/>
      <c r="M58" s="6"/>
      <c r="N58" s="6"/>
      <c r="O58" s="6"/>
      <c r="P58" s="10">
        <v>538.35199999999998</v>
      </c>
      <c r="Q58" s="6"/>
      <c r="R58" s="8"/>
      <c r="S58" s="8"/>
      <c r="T58" s="8"/>
      <c r="U58" s="8"/>
      <c r="V58" s="8"/>
      <c r="W58" s="10">
        <v>10.055999999999999</v>
      </c>
      <c r="X58" s="8"/>
      <c r="Y58" s="8"/>
      <c r="Z58" s="11">
        <f t="shared" si="2"/>
        <v>548.40800000000002</v>
      </c>
      <c r="AA58" s="10">
        <v>197.43142988891489</v>
      </c>
      <c r="AB58" s="113">
        <f t="shared" si="3"/>
        <v>2.7777137627406265</v>
      </c>
      <c r="AC58" s="6" t="s">
        <v>347</v>
      </c>
    </row>
    <row r="59" spans="1:29" x14ac:dyDescent="0.25">
      <c r="A59" s="6">
        <v>2014</v>
      </c>
      <c r="B59" s="6" t="s">
        <v>47</v>
      </c>
      <c r="C59" s="6">
        <v>5652011</v>
      </c>
      <c r="D59" s="8" t="s">
        <v>62</v>
      </c>
      <c r="F59" s="8" t="s">
        <v>195</v>
      </c>
      <c r="G59" s="6">
        <v>211111</v>
      </c>
      <c r="H59" s="8" t="s">
        <v>53</v>
      </c>
      <c r="I59" s="9">
        <v>32.494444000000001</v>
      </c>
      <c r="J59" s="9">
        <v>-101.35222</v>
      </c>
      <c r="K59" s="6" t="s">
        <v>38</v>
      </c>
      <c r="M59" s="10">
        <v>386.60599999999999</v>
      </c>
      <c r="O59" s="10">
        <v>0.20655809999999999</v>
      </c>
      <c r="P59" s="10">
        <v>669.16759999999999</v>
      </c>
      <c r="Q59" s="10">
        <v>5.1877940999999996</v>
      </c>
      <c r="R59" s="10">
        <v>9.8361000000000001</v>
      </c>
      <c r="S59" s="10">
        <v>5.1877940999999996</v>
      </c>
      <c r="T59" s="10">
        <v>9.8361000000000001</v>
      </c>
      <c r="U59" s="10">
        <v>4.6483059000000004</v>
      </c>
      <c r="V59" s="10">
        <v>2.5770582000000002</v>
      </c>
      <c r="W59" s="10">
        <v>110.3068</v>
      </c>
      <c r="X59" s="10">
        <v>0.84590460000000001</v>
      </c>
      <c r="Y59" s="10">
        <v>61.288400000000003</v>
      </c>
      <c r="Z59" s="11">
        <f t="shared" si="2"/>
        <v>779.47439999999995</v>
      </c>
      <c r="AA59" s="10">
        <v>286.40122415132015</v>
      </c>
      <c r="AB59" s="113">
        <f t="shared" si="3"/>
        <v>2.7216168586910943</v>
      </c>
      <c r="AC59" s="6" t="s">
        <v>347</v>
      </c>
    </row>
    <row r="60" spans="1:29" x14ac:dyDescent="0.25">
      <c r="A60" s="6">
        <v>2014</v>
      </c>
      <c r="B60" s="6" t="s">
        <v>47</v>
      </c>
      <c r="C60" s="6">
        <v>8044411</v>
      </c>
      <c r="D60" s="8" t="s">
        <v>100</v>
      </c>
      <c r="F60" s="8" t="s">
        <v>307</v>
      </c>
      <c r="G60" s="6">
        <v>211111</v>
      </c>
      <c r="H60" s="8" t="s">
        <v>53</v>
      </c>
      <c r="I60" s="9">
        <v>32.812745</v>
      </c>
      <c r="J60" s="9">
        <v>-103.77694</v>
      </c>
      <c r="K60" s="6" t="s">
        <v>46</v>
      </c>
      <c r="M60" s="10">
        <v>52.356999999999999</v>
      </c>
      <c r="P60" s="10">
        <v>9.6289999999999996</v>
      </c>
      <c r="Q60" s="10">
        <v>1.50219E-3</v>
      </c>
      <c r="R60" s="10">
        <v>2E-3</v>
      </c>
      <c r="S60" s="10">
        <v>1.2465E-3</v>
      </c>
      <c r="T60" s="10">
        <v>1.74431E-3</v>
      </c>
      <c r="U60" s="10">
        <v>4.9781200000000004E-4</v>
      </c>
      <c r="V60" s="10">
        <v>1.36981E-3</v>
      </c>
      <c r="W60" s="10">
        <v>222.70099999999999</v>
      </c>
      <c r="Y60" s="10">
        <v>1.98</v>
      </c>
      <c r="Z60" s="11">
        <f t="shared" si="2"/>
        <v>232.32999999999998</v>
      </c>
      <c r="AA60" s="10">
        <v>89.572305240623791</v>
      </c>
      <c r="AB60" s="113">
        <f t="shared" si="3"/>
        <v>2.5937704670643131</v>
      </c>
      <c r="AC60" s="6" t="s">
        <v>347</v>
      </c>
    </row>
    <row r="61" spans="1:29" x14ac:dyDescent="0.25">
      <c r="A61" s="6">
        <v>2014</v>
      </c>
      <c r="B61" s="6" t="s">
        <v>47</v>
      </c>
      <c r="C61" s="6">
        <v>7906011</v>
      </c>
      <c r="D61" s="8" t="s">
        <v>48</v>
      </c>
      <c r="F61" s="8" t="s">
        <v>49</v>
      </c>
      <c r="G61" s="6">
        <v>327310</v>
      </c>
      <c r="H61" s="8" t="s">
        <v>50</v>
      </c>
      <c r="I61" s="9">
        <v>35.071319000000003</v>
      </c>
      <c r="J61" s="9">
        <v>-106.39228300000001</v>
      </c>
      <c r="K61" s="6" t="s">
        <v>46</v>
      </c>
      <c r="L61" s="10">
        <v>8.2899999999999991</v>
      </c>
      <c r="M61" s="10">
        <v>895.07685000000004</v>
      </c>
      <c r="O61" s="10">
        <v>3.6762741459204502</v>
      </c>
      <c r="P61" s="10">
        <v>912.20084999999995</v>
      </c>
      <c r="Q61" s="10">
        <v>149.78284418960001</v>
      </c>
      <c r="R61" s="10">
        <v>159.1771350596</v>
      </c>
      <c r="S61" s="10">
        <v>69.084154753869996</v>
      </c>
      <c r="T61" s="10">
        <v>78.478444823870007</v>
      </c>
      <c r="U61" s="10">
        <v>9.3942562729999999</v>
      </c>
      <c r="V61" s="10">
        <v>48.70384268846</v>
      </c>
      <c r="W61" s="10">
        <v>24.400099999999998</v>
      </c>
      <c r="X61" s="10">
        <v>13.858717611643799</v>
      </c>
      <c r="Y61" s="10">
        <v>47.584200000000003</v>
      </c>
      <c r="Z61" s="11">
        <f t="shared" si="2"/>
        <v>936.6009499999999</v>
      </c>
      <c r="AA61" s="10">
        <v>361.60262231534307</v>
      </c>
      <c r="AB61" s="113">
        <f t="shared" si="3"/>
        <v>2.5901387108393745</v>
      </c>
      <c r="AC61" s="6" t="s">
        <v>347</v>
      </c>
    </row>
    <row r="62" spans="1:29" x14ac:dyDescent="0.25">
      <c r="A62" s="6">
        <v>2014</v>
      </c>
      <c r="B62" s="6" t="s">
        <v>47</v>
      </c>
      <c r="C62" s="6">
        <v>6152911</v>
      </c>
      <c r="D62" s="8" t="s">
        <v>198</v>
      </c>
      <c r="F62" s="8" t="s">
        <v>199</v>
      </c>
      <c r="G62" s="6">
        <v>211112</v>
      </c>
      <c r="H62" s="8" t="s">
        <v>68</v>
      </c>
      <c r="I62" s="9">
        <v>33.464722000000002</v>
      </c>
      <c r="J62" s="9">
        <v>-102.55499399999999</v>
      </c>
      <c r="K62" s="6" t="s">
        <v>38</v>
      </c>
      <c r="M62" s="10">
        <v>103.26</v>
      </c>
      <c r="O62" s="10">
        <v>0.25670789999999999</v>
      </c>
      <c r="P62" s="10">
        <v>266.99</v>
      </c>
      <c r="Q62" s="10">
        <v>27.481708699999999</v>
      </c>
      <c r="R62" s="10">
        <v>31.94</v>
      </c>
      <c r="S62" s="10">
        <v>27.481708699999999</v>
      </c>
      <c r="T62" s="10">
        <v>31.94</v>
      </c>
      <c r="U62" s="10">
        <v>4.4582913</v>
      </c>
      <c r="V62" s="10">
        <v>21.835384999999999</v>
      </c>
      <c r="W62" s="10">
        <v>284.95</v>
      </c>
      <c r="X62" s="10">
        <v>3.3666049999999998</v>
      </c>
      <c r="Y62" s="10">
        <v>107.042</v>
      </c>
      <c r="Z62" s="11">
        <f t="shared" si="2"/>
        <v>551.94000000000005</v>
      </c>
      <c r="AA62" s="10">
        <v>221.85449864028413</v>
      </c>
      <c r="AB62" s="113">
        <f t="shared" si="3"/>
        <v>2.487846779681119</v>
      </c>
      <c r="AC62" s="6" t="s">
        <v>347</v>
      </c>
    </row>
    <row r="63" spans="1:29" x14ac:dyDescent="0.25">
      <c r="A63" s="6">
        <v>2014</v>
      </c>
      <c r="B63" s="6" t="s">
        <v>47</v>
      </c>
      <c r="C63" s="6">
        <v>5746811</v>
      </c>
      <c r="D63" s="8" t="s">
        <v>123</v>
      </c>
      <c r="F63" s="8" t="s">
        <v>124</v>
      </c>
      <c r="G63" s="6">
        <v>486210</v>
      </c>
      <c r="H63" s="8" t="s">
        <v>72</v>
      </c>
      <c r="I63" s="9">
        <v>36.085822</v>
      </c>
      <c r="J63" s="9">
        <v>-101.053044</v>
      </c>
      <c r="K63" s="6" t="s">
        <v>38</v>
      </c>
      <c r="M63" s="10">
        <v>151.83699999999999</v>
      </c>
      <c r="O63" s="10">
        <v>0.27881699999999998</v>
      </c>
      <c r="P63" s="10">
        <v>1299.9449999999999</v>
      </c>
      <c r="Q63" s="10">
        <v>7.2656299999999998</v>
      </c>
      <c r="R63" s="10">
        <v>13.276999999999999</v>
      </c>
      <c r="S63" s="10">
        <v>7.2656299999999998</v>
      </c>
      <c r="T63" s="10">
        <v>13.276999999999999</v>
      </c>
      <c r="U63" s="10">
        <v>6.0113700000000003</v>
      </c>
      <c r="V63" s="10">
        <v>3.4785759999999999</v>
      </c>
      <c r="W63" s="10">
        <v>0.17699999999999999</v>
      </c>
      <c r="X63" s="10">
        <v>1.1418219999999999</v>
      </c>
      <c r="Y63" s="10">
        <v>37.709000000000003</v>
      </c>
      <c r="Z63" s="11">
        <f t="shared" si="2"/>
        <v>1300.1219999999998</v>
      </c>
      <c r="AA63" s="10">
        <v>530.58155295758161</v>
      </c>
      <c r="AB63" s="113">
        <f t="shared" si="3"/>
        <v>2.4503716587069899</v>
      </c>
      <c r="AC63" s="6" t="s">
        <v>347</v>
      </c>
    </row>
    <row r="64" spans="1:29" x14ac:dyDescent="0.25">
      <c r="A64" s="6">
        <v>2017</v>
      </c>
      <c r="B64" s="6" t="s">
        <v>30</v>
      </c>
      <c r="C64" s="6">
        <v>5228411</v>
      </c>
      <c r="D64" s="10">
        <v>389979.31</v>
      </c>
      <c r="E64" s="10"/>
      <c r="F64" s="8" t="s">
        <v>273</v>
      </c>
      <c r="G64" s="6">
        <v>221112</v>
      </c>
      <c r="H64" s="8" t="s">
        <v>33</v>
      </c>
      <c r="I64" s="9">
        <v>32.713099999999997</v>
      </c>
      <c r="J64" s="9">
        <v>-103.31</v>
      </c>
      <c r="K64" s="6" t="s">
        <v>46</v>
      </c>
      <c r="L64" s="6"/>
      <c r="M64" s="6"/>
      <c r="N64" s="6"/>
      <c r="O64" s="6"/>
      <c r="P64" s="10">
        <v>278.94</v>
      </c>
      <c r="Q64" s="6"/>
      <c r="R64" s="8"/>
      <c r="S64" s="8"/>
      <c r="T64" s="8"/>
      <c r="U64" s="8"/>
      <c r="V64" s="8"/>
      <c r="W64" s="10">
        <v>1.214</v>
      </c>
      <c r="Y64" s="8"/>
      <c r="Z64" s="11">
        <f t="shared" si="2"/>
        <v>280.154</v>
      </c>
      <c r="AA64" s="10">
        <v>116.10390722614945</v>
      </c>
      <c r="AB64" s="113">
        <f t="shared" si="3"/>
        <v>2.4129592766788681</v>
      </c>
      <c r="AC64" s="6" t="s">
        <v>347</v>
      </c>
    </row>
    <row r="65" spans="1:29" x14ac:dyDescent="0.25">
      <c r="A65" s="6">
        <v>2014</v>
      </c>
      <c r="B65" s="6" t="s">
        <v>47</v>
      </c>
      <c r="C65" s="6">
        <v>8839911</v>
      </c>
      <c r="E65" s="8" t="s">
        <v>75</v>
      </c>
      <c r="F65" s="8" t="s">
        <v>76</v>
      </c>
      <c r="G65" s="6">
        <v>221210</v>
      </c>
      <c r="H65" s="8" t="s">
        <v>77</v>
      </c>
      <c r="I65" s="9">
        <v>35.615900000000003</v>
      </c>
      <c r="J65" s="9">
        <v>-109.12496</v>
      </c>
      <c r="K65" s="6" t="s">
        <v>46</v>
      </c>
      <c r="M65" s="10">
        <v>1177.8699999999999</v>
      </c>
      <c r="N65" s="10">
        <v>0.69</v>
      </c>
      <c r="O65" s="10">
        <v>0.58477000000000001</v>
      </c>
      <c r="P65" s="10">
        <v>1354.14</v>
      </c>
      <c r="Q65" s="10">
        <v>27.52</v>
      </c>
      <c r="R65" s="10">
        <v>29.582090000000001</v>
      </c>
      <c r="S65" s="10">
        <v>25.77844</v>
      </c>
      <c r="T65" s="10">
        <v>27.84619</v>
      </c>
      <c r="U65" s="10">
        <v>2.0717460000000001</v>
      </c>
      <c r="V65" s="10">
        <v>7.2957020000000004</v>
      </c>
      <c r="W65" s="10">
        <v>0.52265150000000005</v>
      </c>
      <c r="X65" s="10">
        <v>2.3947720000000001</v>
      </c>
      <c r="Y65" s="10">
        <v>72.73357</v>
      </c>
      <c r="Z65" s="11">
        <f t="shared" si="2"/>
        <v>1354.6626515</v>
      </c>
      <c r="AA65" s="10">
        <v>564.13151602650112</v>
      </c>
      <c r="AB65" s="113">
        <f t="shared" si="3"/>
        <v>2.4013241824205442</v>
      </c>
      <c r="AC65" s="6" t="s">
        <v>347</v>
      </c>
    </row>
    <row r="66" spans="1:29" x14ac:dyDescent="0.25">
      <c r="A66" s="6">
        <v>2014</v>
      </c>
      <c r="B66" s="6" t="s">
        <v>47</v>
      </c>
      <c r="C66" s="6">
        <v>6492611</v>
      </c>
      <c r="D66" s="8" t="s">
        <v>120</v>
      </c>
      <c r="F66" s="8" t="s">
        <v>266</v>
      </c>
      <c r="G66" s="6">
        <v>211111</v>
      </c>
      <c r="H66" s="8" t="s">
        <v>53</v>
      </c>
      <c r="I66" s="9">
        <v>31.510532999999999</v>
      </c>
      <c r="J66" s="9">
        <v>-102.651122</v>
      </c>
      <c r="K66" s="6" t="s">
        <v>38</v>
      </c>
      <c r="M66" s="10">
        <v>68.088999999999999</v>
      </c>
      <c r="O66" s="10">
        <v>5.7917999999999997E-2</v>
      </c>
      <c r="P66" s="10">
        <v>407.61599999999999</v>
      </c>
      <c r="Q66" s="10">
        <v>1.5168999999999999</v>
      </c>
      <c r="R66" s="10">
        <v>2.758</v>
      </c>
      <c r="S66" s="10">
        <v>1.5168999999999999</v>
      </c>
      <c r="T66" s="10">
        <v>2.758</v>
      </c>
      <c r="U66" s="10">
        <v>1.2411000000000001</v>
      </c>
      <c r="V66" s="10">
        <v>0.72259600000000002</v>
      </c>
      <c r="W66" s="10">
        <v>0.63400000000000001</v>
      </c>
      <c r="X66" s="10">
        <v>0.23718800000000001</v>
      </c>
      <c r="Y66" s="10">
        <v>46.860599999999998</v>
      </c>
      <c r="Z66" s="11">
        <f t="shared" ref="Z66:Z73" si="4">+P66+W66</f>
        <v>408.25</v>
      </c>
      <c r="AA66" s="10">
        <v>179.70193186648888</v>
      </c>
      <c r="AB66" s="113">
        <f t="shared" ref="AB66:AB97" si="5">+Z66/AA66</f>
        <v>2.2718175356251202</v>
      </c>
      <c r="AC66" s="6" t="s">
        <v>347</v>
      </c>
    </row>
    <row r="67" spans="1:29" x14ac:dyDescent="0.25">
      <c r="A67" s="6">
        <v>2014</v>
      </c>
      <c r="B67" s="6" t="s">
        <v>47</v>
      </c>
      <c r="C67" s="6">
        <v>8076111</v>
      </c>
      <c r="D67" s="8" t="s">
        <v>100</v>
      </c>
      <c r="F67" s="8" t="s">
        <v>358</v>
      </c>
      <c r="G67" s="6">
        <v>48621</v>
      </c>
      <c r="H67" s="8" t="s">
        <v>72</v>
      </c>
      <c r="I67" s="9">
        <v>32.515203</v>
      </c>
      <c r="J67" s="9">
        <v>-103.69167</v>
      </c>
      <c r="K67" s="6" t="s">
        <v>46</v>
      </c>
      <c r="M67" s="10">
        <v>161.19999999999999</v>
      </c>
      <c r="O67" s="10">
        <v>8.2949999999999996E-2</v>
      </c>
      <c r="P67" s="10">
        <v>165</v>
      </c>
      <c r="Q67" s="10">
        <v>2.1724999999999999</v>
      </c>
      <c r="R67" s="10">
        <v>3.95</v>
      </c>
      <c r="S67" s="10">
        <v>2.1724999999999999</v>
      </c>
      <c r="T67" s="10">
        <v>3.95</v>
      </c>
      <c r="U67" s="10">
        <v>1.7775000000000001</v>
      </c>
      <c r="V67" s="10">
        <v>1.0348999999999999</v>
      </c>
      <c r="W67" s="10">
        <v>0.11</v>
      </c>
      <c r="X67" s="10">
        <v>0.3397</v>
      </c>
      <c r="Y67" s="10">
        <v>63.6</v>
      </c>
      <c r="Z67" s="11">
        <f t="shared" si="4"/>
        <v>165.11</v>
      </c>
      <c r="AA67" s="10">
        <v>74.151054282898713</v>
      </c>
      <c r="AB67" s="113">
        <f t="shared" si="5"/>
        <v>2.2266709704500984</v>
      </c>
      <c r="AC67" s="6" t="s">
        <v>347</v>
      </c>
    </row>
    <row r="68" spans="1:29" x14ac:dyDescent="0.25">
      <c r="A68" s="6">
        <v>2014</v>
      </c>
      <c r="B68" s="6" t="s">
        <v>47</v>
      </c>
      <c r="C68" s="6">
        <v>4029911</v>
      </c>
      <c r="D68" s="8" t="s">
        <v>98</v>
      </c>
      <c r="F68" s="8" t="s">
        <v>359</v>
      </c>
      <c r="G68" s="6">
        <v>211112</v>
      </c>
      <c r="H68" s="8" t="s">
        <v>68</v>
      </c>
      <c r="I68" s="9">
        <v>31.857178000000001</v>
      </c>
      <c r="J68" s="9">
        <v>-101.79015800000001</v>
      </c>
      <c r="K68" s="6" t="s">
        <v>38</v>
      </c>
      <c r="M68" s="10">
        <v>419.05799999999999</v>
      </c>
      <c r="O68" s="10">
        <v>0.20016744</v>
      </c>
      <c r="P68" s="10">
        <v>431.95299999999997</v>
      </c>
      <c r="Q68" s="10">
        <v>6.0932079999999997</v>
      </c>
      <c r="R68" s="10">
        <v>10.631</v>
      </c>
      <c r="S68" s="10">
        <v>6.0932079999999997</v>
      </c>
      <c r="T68" s="10">
        <v>10.631</v>
      </c>
      <c r="U68" s="10">
        <v>4.5377922000000002</v>
      </c>
      <c r="V68" s="10">
        <v>3.4705910000000002</v>
      </c>
      <c r="W68" s="10">
        <v>107.664</v>
      </c>
      <c r="X68" s="10">
        <v>0.91066519999999995</v>
      </c>
      <c r="Y68" s="10">
        <v>121.06100000000001</v>
      </c>
      <c r="Z68" s="11">
        <f t="shared" si="4"/>
        <v>539.61699999999996</v>
      </c>
      <c r="AA68" s="10">
        <v>246.82218328439234</v>
      </c>
      <c r="AB68" s="113">
        <f t="shared" si="5"/>
        <v>2.1862581102697924</v>
      </c>
      <c r="AC68" s="6" t="s">
        <v>347</v>
      </c>
    </row>
    <row r="69" spans="1:29" x14ac:dyDescent="0.25">
      <c r="A69" s="6">
        <v>2014</v>
      </c>
      <c r="B69" s="6" t="s">
        <v>47</v>
      </c>
      <c r="C69" s="6">
        <v>4144911</v>
      </c>
      <c r="D69" s="8" t="s">
        <v>89</v>
      </c>
      <c r="F69" s="8" t="s">
        <v>259</v>
      </c>
      <c r="G69" s="6">
        <v>211112</v>
      </c>
      <c r="H69" s="8" t="s">
        <v>68</v>
      </c>
      <c r="I69" s="9">
        <v>31.866852999999999</v>
      </c>
      <c r="J69" s="9">
        <v>-102.302114</v>
      </c>
      <c r="K69" s="6" t="s">
        <v>38</v>
      </c>
      <c r="M69" s="10">
        <v>217.23330000000001</v>
      </c>
      <c r="O69" s="10">
        <v>0.16026489999999999</v>
      </c>
      <c r="P69" s="10">
        <v>364.01609999999999</v>
      </c>
      <c r="Q69" s="10">
        <v>4.1897409999999997</v>
      </c>
      <c r="R69" s="10">
        <v>7.8693999999999997</v>
      </c>
      <c r="S69" s="10">
        <v>4.1897409999999997</v>
      </c>
      <c r="T69" s="10">
        <v>7.8693999999999997</v>
      </c>
      <c r="U69" s="10">
        <v>3.679659</v>
      </c>
      <c r="V69" s="10">
        <v>2.2997879999999999</v>
      </c>
      <c r="W69" s="10">
        <v>45.234000000000002</v>
      </c>
      <c r="X69" s="10">
        <v>0.70248520000000003</v>
      </c>
      <c r="Y69" s="10">
        <v>35.056199999999997</v>
      </c>
      <c r="Z69" s="11">
        <f t="shared" si="4"/>
        <v>409.25009999999997</v>
      </c>
      <c r="AA69" s="10">
        <v>199.02135733807847</v>
      </c>
      <c r="AB69" s="113">
        <f t="shared" si="5"/>
        <v>2.0563124755741917</v>
      </c>
      <c r="AC69" s="6" t="s">
        <v>347</v>
      </c>
    </row>
    <row r="70" spans="1:29" x14ac:dyDescent="0.25">
      <c r="A70" s="6">
        <v>2014</v>
      </c>
      <c r="B70" s="6" t="s">
        <v>47</v>
      </c>
      <c r="C70" s="6">
        <v>5227111</v>
      </c>
      <c r="D70" s="8" t="s">
        <v>100</v>
      </c>
      <c r="F70" s="8" t="s">
        <v>344</v>
      </c>
      <c r="G70" s="6">
        <v>48621</v>
      </c>
      <c r="H70" s="8" t="s">
        <v>72</v>
      </c>
      <c r="I70" s="9">
        <v>32.606943999999999</v>
      </c>
      <c r="J70" s="9">
        <v>-103.307778</v>
      </c>
      <c r="K70" s="6" t="s">
        <v>46</v>
      </c>
      <c r="M70" s="10">
        <v>44.426000000000002</v>
      </c>
      <c r="O70" s="10">
        <v>0.111888</v>
      </c>
      <c r="P70" s="10">
        <v>223.916</v>
      </c>
      <c r="Q70" s="10">
        <v>2.9304000000000001</v>
      </c>
      <c r="R70" s="10">
        <v>5.3280000000000003</v>
      </c>
      <c r="S70" s="10">
        <v>2.9304000000000001</v>
      </c>
      <c r="T70" s="10">
        <v>5.3280000000000003</v>
      </c>
      <c r="U70" s="10">
        <v>2.3976000000000002</v>
      </c>
      <c r="V70" s="10">
        <v>1.3959360000000001</v>
      </c>
      <c r="W70" s="10">
        <v>0.11</v>
      </c>
      <c r="X70" s="10">
        <v>0.458208</v>
      </c>
      <c r="Y70" s="10">
        <v>14.992000000000001</v>
      </c>
      <c r="Z70" s="11">
        <f t="shared" si="4"/>
        <v>224.02600000000001</v>
      </c>
      <c r="AA70" s="10">
        <v>110.87622829897975</v>
      </c>
      <c r="AB70" s="113">
        <f t="shared" si="5"/>
        <v>2.0205052375691372</v>
      </c>
      <c r="AC70" s="6" t="s">
        <v>347</v>
      </c>
    </row>
    <row r="71" spans="1:29" x14ac:dyDescent="0.25">
      <c r="A71" s="6">
        <v>2014</v>
      </c>
      <c r="B71" s="6" t="s">
        <v>47</v>
      </c>
      <c r="C71" s="6">
        <v>6614011</v>
      </c>
      <c r="D71" s="8" t="s">
        <v>360</v>
      </c>
      <c r="F71" s="8" t="s">
        <v>361</v>
      </c>
      <c r="G71" s="6">
        <v>211112</v>
      </c>
      <c r="H71" s="8" t="s">
        <v>68</v>
      </c>
      <c r="I71" s="9">
        <v>32.048706000000003</v>
      </c>
      <c r="J71" s="9">
        <v>-100.682389</v>
      </c>
      <c r="K71" s="6" t="s">
        <v>38</v>
      </c>
      <c r="M71" s="10">
        <v>198.22730000000001</v>
      </c>
      <c r="O71" s="10">
        <v>0.1302924</v>
      </c>
      <c r="P71" s="10">
        <v>156.8323</v>
      </c>
      <c r="Q71" s="10">
        <v>3.22992035</v>
      </c>
      <c r="R71" s="10">
        <v>6.2080000000000002</v>
      </c>
      <c r="S71" s="10">
        <v>3.22992035</v>
      </c>
      <c r="T71" s="10">
        <v>6.2080000000000002</v>
      </c>
      <c r="U71" s="10">
        <v>2.9780796500000002</v>
      </c>
      <c r="V71" s="10">
        <v>1.62838068</v>
      </c>
      <c r="W71" s="10">
        <v>532.59360000000004</v>
      </c>
      <c r="X71" s="10">
        <v>0.53357840000000001</v>
      </c>
      <c r="Y71" s="10">
        <v>147.00470000000001</v>
      </c>
      <c r="Z71" s="11">
        <f t="shared" si="4"/>
        <v>689.42590000000007</v>
      </c>
      <c r="AA71" s="10">
        <v>348.47603430038214</v>
      </c>
      <c r="AB71" s="113">
        <f t="shared" si="5"/>
        <v>1.9784026221031983</v>
      </c>
      <c r="AC71" s="6" t="s">
        <v>347</v>
      </c>
    </row>
    <row r="72" spans="1:29" x14ac:dyDescent="0.25">
      <c r="A72" s="6">
        <v>2014</v>
      </c>
      <c r="B72" s="6" t="s">
        <v>47</v>
      </c>
      <c r="C72" s="6">
        <v>5228711</v>
      </c>
      <c r="D72" s="8" t="s">
        <v>100</v>
      </c>
      <c r="F72" s="8" t="s">
        <v>362</v>
      </c>
      <c r="G72" s="6">
        <v>48621</v>
      </c>
      <c r="H72" s="8" t="s">
        <v>72</v>
      </c>
      <c r="I72" s="9">
        <v>32.622999999999998</v>
      </c>
      <c r="J72" s="9">
        <v>-103.25579999999999</v>
      </c>
      <c r="K72" s="6" t="s">
        <v>46</v>
      </c>
      <c r="M72" s="10">
        <v>99</v>
      </c>
      <c r="O72" s="10">
        <v>4.3889999999999998E-2</v>
      </c>
      <c r="P72" s="10">
        <v>224.7</v>
      </c>
      <c r="Q72" s="10">
        <v>1.1495</v>
      </c>
      <c r="R72" s="10">
        <v>2.09</v>
      </c>
      <c r="S72" s="10">
        <v>1.1495</v>
      </c>
      <c r="T72" s="10">
        <v>2.09</v>
      </c>
      <c r="U72" s="10">
        <v>0.9405</v>
      </c>
      <c r="V72" s="10">
        <v>0.54757999999999996</v>
      </c>
      <c r="W72" s="10">
        <v>7.6999999999999999E-2</v>
      </c>
      <c r="X72" s="10">
        <v>0.17974000000000001</v>
      </c>
      <c r="Y72" s="10">
        <v>35.4</v>
      </c>
      <c r="Z72" s="11">
        <f t="shared" si="4"/>
        <v>224.77699999999999</v>
      </c>
      <c r="AA72" s="10">
        <v>116.04674433510461</v>
      </c>
      <c r="AB72" s="113">
        <f t="shared" si="5"/>
        <v>1.9369522280687028</v>
      </c>
      <c r="AC72" s="6" t="s">
        <v>347</v>
      </c>
    </row>
    <row r="73" spans="1:29" x14ac:dyDescent="0.25">
      <c r="A73" s="6">
        <v>2014</v>
      </c>
      <c r="B73" s="6" t="s">
        <v>47</v>
      </c>
      <c r="C73" s="6">
        <v>5765911</v>
      </c>
      <c r="D73" s="8" t="s">
        <v>336</v>
      </c>
      <c r="F73" s="8" t="s">
        <v>337</v>
      </c>
      <c r="G73" s="6">
        <v>211112</v>
      </c>
      <c r="H73" s="8" t="s">
        <v>68</v>
      </c>
      <c r="I73" s="9">
        <v>31.190608000000001</v>
      </c>
      <c r="J73" s="9">
        <v>-102.99037800000001</v>
      </c>
      <c r="K73" s="6" t="s">
        <v>38</v>
      </c>
      <c r="M73" s="10">
        <v>48.451500000000003</v>
      </c>
      <c r="O73" s="10">
        <v>8.4434700000000001E-2</v>
      </c>
      <c r="P73" s="10">
        <v>191.71809999999999</v>
      </c>
      <c r="Q73" s="10">
        <v>2.1804467000000001</v>
      </c>
      <c r="R73" s="10">
        <v>4.0446999999999997</v>
      </c>
      <c r="S73" s="10">
        <v>2.1804467000000001</v>
      </c>
      <c r="T73" s="10">
        <v>4.0446999999999997</v>
      </c>
      <c r="U73" s="10">
        <v>1.8642535499999999</v>
      </c>
      <c r="V73" s="10">
        <v>1.0722708000000001</v>
      </c>
      <c r="W73" s="10">
        <v>114.9708</v>
      </c>
      <c r="X73" s="10">
        <v>0.34578059999999999</v>
      </c>
      <c r="Y73" s="10">
        <v>11.982900000000001</v>
      </c>
      <c r="Z73" s="11">
        <f t="shared" si="4"/>
        <v>306.68889999999999</v>
      </c>
      <c r="AA73" s="10">
        <v>171.3380787838357</v>
      </c>
      <c r="AB73" s="113">
        <f t="shared" si="5"/>
        <v>1.7899634580759261</v>
      </c>
      <c r="AC73" s="6" t="s">
        <v>347</v>
      </c>
    </row>
    <row r="75" spans="1:29" x14ac:dyDescent="0.25">
      <c r="G75" s="6">
        <v>221112</v>
      </c>
      <c r="H75" s="8" t="s">
        <v>33</v>
      </c>
      <c r="I75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3"/>
  <sheetViews>
    <sheetView tabSelected="1" workbookViewId="0">
      <pane xSplit="6" ySplit="1" topLeftCell="S116" activePane="bottomRight" state="frozen"/>
      <selection pane="topRight" activeCell="H1" sqref="H1"/>
      <selection pane="bottomLeft" activeCell="A2" sqref="A2"/>
      <selection pane="bottomRight" activeCell="F127" sqref="F127"/>
    </sheetView>
  </sheetViews>
  <sheetFormatPr defaultRowHeight="15" x14ac:dyDescent="0.25"/>
  <cols>
    <col min="1" max="1" width="9.140625" style="8"/>
    <col min="2" max="2" width="11.42578125" style="8" customWidth="1"/>
    <col min="3" max="3" width="9.140625" style="6"/>
    <col min="4" max="4" width="15.28515625" style="7" customWidth="1"/>
    <col min="5" max="5" width="9.140625" style="6"/>
    <col min="6" max="6" width="43.42578125" style="8" customWidth="1"/>
    <col min="7" max="7" width="13.5703125" style="8" customWidth="1"/>
    <col min="8" max="8" width="28.42578125" style="8" customWidth="1"/>
    <col min="9" max="10" width="10.28515625" style="8" customWidth="1"/>
    <col min="11" max="28" width="9.140625" style="8"/>
    <col min="29" max="29" width="9.140625" style="6"/>
    <col min="30" max="16384" width="9.140625" style="8"/>
  </cols>
  <sheetData>
    <row r="1" spans="1:29" s="2" customFormat="1" ht="60" x14ac:dyDescent="0.25">
      <c r="A1" s="1" t="s">
        <v>1071</v>
      </c>
      <c r="B1" s="1" t="s">
        <v>1</v>
      </c>
      <c r="C1" s="1" t="s">
        <v>2</v>
      </c>
      <c r="D1" s="107" t="s">
        <v>799</v>
      </c>
      <c r="E1" s="2" t="s">
        <v>5</v>
      </c>
      <c r="F1" s="107" t="s">
        <v>813</v>
      </c>
      <c r="G1" s="4" t="s">
        <v>1476</v>
      </c>
      <c r="H1" s="2" t="s">
        <v>345</v>
      </c>
      <c r="I1" s="3" t="s">
        <v>1067</v>
      </c>
      <c r="J1" s="3" t="s">
        <v>1066</v>
      </c>
      <c r="K1" s="1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802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805</v>
      </c>
      <c r="X1" s="4" t="s">
        <v>24</v>
      </c>
      <c r="Y1" s="4" t="s">
        <v>25</v>
      </c>
      <c r="Z1" s="4" t="s">
        <v>26</v>
      </c>
      <c r="AA1" s="4" t="s">
        <v>1477</v>
      </c>
      <c r="AB1" s="108" t="s">
        <v>28</v>
      </c>
      <c r="AC1" s="1" t="s">
        <v>29</v>
      </c>
    </row>
    <row r="2" spans="1:29" x14ac:dyDescent="0.25">
      <c r="A2" s="6">
        <v>2018</v>
      </c>
      <c r="B2" s="6" t="s">
        <v>30</v>
      </c>
      <c r="C2" s="6">
        <v>7735111</v>
      </c>
      <c r="D2" s="7" t="s">
        <v>31</v>
      </c>
      <c r="F2" s="7" t="s">
        <v>32</v>
      </c>
      <c r="G2" s="6">
        <v>221112</v>
      </c>
      <c r="H2" s="8" t="s">
        <v>33</v>
      </c>
      <c r="I2" s="9">
        <v>34.318600000000004</v>
      </c>
      <c r="J2" s="9">
        <v>-109.1636</v>
      </c>
      <c r="K2" s="6" t="s">
        <v>34</v>
      </c>
      <c r="P2" s="10">
        <v>6631.5810000000001</v>
      </c>
      <c r="W2" s="10">
        <v>8814.2960000000003</v>
      </c>
      <c r="Z2" s="11">
        <f t="shared" ref="Z2:Z65" si="0">+P2+W2</f>
        <v>15445.877</v>
      </c>
      <c r="AA2" s="10">
        <v>264.54410738676489</v>
      </c>
      <c r="AB2" s="110">
        <f t="shared" ref="AB2:AB65" si="1">+Z2/AA2</f>
        <v>58.386773958332952</v>
      </c>
      <c r="AC2" s="6" t="s">
        <v>1531</v>
      </c>
    </row>
    <row r="3" spans="1:29" x14ac:dyDescent="0.25">
      <c r="A3" s="6">
        <v>2018</v>
      </c>
      <c r="B3" s="6" t="s">
        <v>30</v>
      </c>
      <c r="C3" s="6">
        <v>3962711</v>
      </c>
      <c r="D3" s="7" t="s">
        <v>405</v>
      </c>
      <c r="F3" s="7" t="s">
        <v>406</v>
      </c>
      <c r="G3" s="6">
        <v>221112</v>
      </c>
      <c r="H3" s="8" t="s">
        <v>33</v>
      </c>
      <c r="I3" s="9">
        <v>41.7378</v>
      </c>
      <c r="J3" s="9">
        <v>-108.78749999999999</v>
      </c>
      <c r="K3" s="6" t="s">
        <v>363</v>
      </c>
      <c r="P3" s="10">
        <v>6667.1180000000004</v>
      </c>
      <c r="W3" s="10">
        <v>8156.3509999999997</v>
      </c>
      <c r="Z3" s="11">
        <f t="shared" si="0"/>
        <v>14823.469000000001</v>
      </c>
      <c r="AA3" s="11">
        <v>606.90628877846382</v>
      </c>
      <c r="AB3" s="110">
        <f t="shared" si="1"/>
        <v>24.424642278523073</v>
      </c>
      <c r="AC3" s="6" t="s">
        <v>1531</v>
      </c>
    </row>
    <row r="4" spans="1:29" x14ac:dyDescent="0.25">
      <c r="A4" s="6">
        <v>2018</v>
      </c>
      <c r="B4" s="6" t="s">
        <v>30</v>
      </c>
      <c r="C4" s="6">
        <v>5745311</v>
      </c>
      <c r="D4" s="8" t="s">
        <v>36</v>
      </c>
      <c r="F4" s="8" t="s">
        <v>37</v>
      </c>
      <c r="G4" s="6">
        <v>221112</v>
      </c>
      <c r="H4" s="8" t="s">
        <v>33</v>
      </c>
      <c r="I4" s="9">
        <v>35.297199999999997</v>
      </c>
      <c r="J4" s="9">
        <v>-101.7475</v>
      </c>
      <c r="K4" s="6" t="s">
        <v>38</v>
      </c>
      <c r="P4" s="10">
        <v>3979.7959999999998</v>
      </c>
      <c r="W4" s="10">
        <v>12412.31</v>
      </c>
      <c r="Z4" s="11">
        <f t="shared" si="0"/>
        <v>16392.106</v>
      </c>
      <c r="AA4" s="11">
        <v>781.84977852644317</v>
      </c>
      <c r="AB4" s="110">
        <f t="shared" si="1"/>
        <v>20.965799889199044</v>
      </c>
      <c r="AC4" s="6" t="s">
        <v>1531</v>
      </c>
    </row>
    <row r="5" spans="1:29" x14ac:dyDescent="0.25">
      <c r="A5" s="6">
        <v>2018</v>
      </c>
      <c r="B5" s="6" t="s">
        <v>30</v>
      </c>
      <c r="C5" s="6">
        <v>4930011</v>
      </c>
      <c r="D5" s="7" t="s">
        <v>39</v>
      </c>
      <c r="E5" s="8"/>
      <c r="F5" s="7" t="s">
        <v>40</v>
      </c>
      <c r="G5" s="6">
        <v>221112</v>
      </c>
      <c r="H5" s="8" t="s">
        <v>33</v>
      </c>
      <c r="I5" s="9">
        <v>34.184699999999999</v>
      </c>
      <c r="J5" s="9">
        <v>-102.5686</v>
      </c>
      <c r="K5" s="6" t="s">
        <v>38</v>
      </c>
      <c r="P5" s="10">
        <v>2596.4589999999998</v>
      </c>
      <c r="W5" s="10">
        <v>9959.5329999999994</v>
      </c>
      <c r="Z5" s="11">
        <f t="shared" si="0"/>
        <v>12555.991999999998</v>
      </c>
      <c r="AA5" s="10">
        <v>662.83084106260708</v>
      </c>
      <c r="AB5" s="110">
        <f t="shared" si="1"/>
        <v>18.942980957058445</v>
      </c>
      <c r="AC5" s="6" t="s">
        <v>1531</v>
      </c>
    </row>
    <row r="6" spans="1:29" x14ac:dyDescent="0.25">
      <c r="A6" s="6">
        <v>2018</v>
      </c>
      <c r="B6" s="6" t="s">
        <v>30</v>
      </c>
      <c r="C6" s="6">
        <v>5050511</v>
      </c>
      <c r="D6" s="7" t="s">
        <v>41</v>
      </c>
      <c r="F6" s="7" t="s">
        <v>42</v>
      </c>
      <c r="G6" s="6">
        <v>221112</v>
      </c>
      <c r="H6" s="8" t="s">
        <v>33</v>
      </c>
      <c r="I6" s="9">
        <v>39.174700000000001</v>
      </c>
      <c r="J6" s="9">
        <v>-111.02889999999999</v>
      </c>
      <c r="K6" s="6" t="s">
        <v>43</v>
      </c>
      <c r="P6" s="10">
        <v>9769.7099999999991</v>
      </c>
      <c r="W6" s="10">
        <v>3133.2910000000002</v>
      </c>
      <c r="Z6" s="11">
        <f t="shared" si="0"/>
        <v>12903.001</v>
      </c>
      <c r="AA6" s="11">
        <v>816.66311030199563</v>
      </c>
      <c r="AB6" s="110">
        <f t="shared" si="1"/>
        <v>15.799661864521555</v>
      </c>
      <c r="AC6" s="6" t="s">
        <v>1531</v>
      </c>
    </row>
    <row r="7" spans="1:29" x14ac:dyDescent="0.25">
      <c r="A7" s="6">
        <v>2014</v>
      </c>
      <c r="B7" s="6" t="s">
        <v>47</v>
      </c>
      <c r="C7" s="6">
        <v>1041211</v>
      </c>
      <c r="D7" s="8" t="s">
        <v>288</v>
      </c>
      <c r="E7" s="8"/>
      <c r="F7" s="8" t="s">
        <v>289</v>
      </c>
      <c r="G7" s="6">
        <v>48621</v>
      </c>
      <c r="H7" s="8" t="s">
        <v>72</v>
      </c>
      <c r="I7" s="9">
        <v>32.111666999999997</v>
      </c>
      <c r="J7" s="9">
        <v>-109.66166699999999</v>
      </c>
      <c r="K7" s="6" t="s">
        <v>34</v>
      </c>
      <c r="L7" s="10"/>
      <c r="M7" s="10">
        <v>1.061588</v>
      </c>
      <c r="N7" s="10"/>
      <c r="O7" s="10">
        <v>3.3430674299999998E-2</v>
      </c>
      <c r="P7" s="10">
        <v>315.87177600000001</v>
      </c>
      <c r="Q7" s="10">
        <v>0.87556456000000005</v>
      </c>
      <c r="R7" s="10">
        <v>1.5919363</v>
      </c>
      <c r="S7" s="10">
        <v>0.87556456000000005</v>
      </c>
      <c r="T7" s="10">
        <v>1.5919363</v>
      </c>
      <c r="U7" s="10">
        <v>0.71637174000000003</v>
      </c>
      <c r="V7" s="10">
        <v>0.41708657500000001</v>
      </c>
      <c r="W7" s="10">
        <v>0.82052340000000001</v>
      </c>
      <c r="X7" s="10">
        <v>0.13690651400000001</v>
      </c>
      <c r="Y7" s="10">
        <v>1.1057717</v>
      </c>
      <c r="Z7" s="11">
        <f t="shared" si="0"/>
        <v>316.69229940000002</v>
      </c>
      <c r="AA7" s="10">
        <v>29.248268822160966</v>
      </c>
      <c r="AB7" s="110">
        <f t="shared" si="1"/>
        <v>10.827728004197196</v>
      </c>
      <c r="AC7" s="6" t="s">
        <v>1531</v>
      </c>
    </row>
    <row r="8" spans="1:29" x14ac:dyDescent="0.25">
      <c r="A8" s="6">
        <v>2014</v>
      </c>
      <c r="B8" s="6" t="s">
        <v>47</v>
      </c>
      <c r="C8" s="6">
        <v>5649411</v>
      </c>
      <c r="D8" s="8" t="s">
        <v>62</v>
      </c>
      <c r="E8" s="8"/>
      <c r="F8" s="8" t="s">
        <v>63</v>
      </c>
      <c r="G8" s="6">
        <v>325180</v>
      </c>
      <c r="H8" s="8" t="s">
        <v>57</v>
      </c>
      <c r="I8" s="9">
        <v>32.279400000000003</v>
      </c>
      <c r="J8" s="9">
        <v>-101.4085</v>
      </c>
      <c r="K8" s="6" t="s">
        <v>38</v>
      </c>
      <c r="L8" s="10">
        <v>0.1</v>
      </c>
      <c r="M8" s="10">
        <v>3402.1810999999998</v>
      </c>
      <c r="N8" s="10"/>
      <c r="O8" s="10">
        <v>0.13850109499999999</v>
      </c>
      <c r="P8" s="10">
        <v>538.04300000000001</v>
      </c>
      <c r="Q8" s="10">
        <v>24.608154460000002</v>
      </c>
      <c r="R8" s="10">
        <v>68.034300000000002</v>
      </c>
      <c r="S8" s="10">
        <v>1.497446E-2</v>
      </c>
      <c r="T8" s="10">
        <v>43.441122</v>
      </c>
      <c r="U8" s="10">
        <v>43.4261476</v>
      </c>
      <c r="V8" s="10">
        <v>37.336663999999999</v>
      </c>
      <c r="W8" s="10">
        <v>5947.3145999999997</v>
      </c>
      <c r="X8" s="10">
        <v>2.27084909</v>
      </c>
      <c r="Y8" s="10">
        <v>35.853200000000001</v>
      </c>
      <c r="Z8" s="11">
        <f t="shared" si="0"/>
        <v>6485.3575999999994</v>
      </c>
      <c r="AA8" s="10">
        <v>729.22632941856909</v>
      </c>
      <c r="AB8" s="110">
        <f t="shared" si="1"/>
        <v>8.8934770157996645</v>
      </c>
      <c r="AC8" s="6" t="s">
        <v>1531</v>
      </c>
    </row>
    <row r="9" spans="1:29" x14ac:dyDescent="0.25">
      <c r="A9" s="6">
        <v>2018</v>
      </c>
      <c r="B9" s="6" t="s">
        <v>30</v>
      </c>
      <c r="C9" s="6">
        <v>5050611</v>
      </c>
      <c r="D9" s="7" t="s">
        <v>41</v>
      </c>
      <c r="F9" s="7" t="s">
        <v>54</v>
      </c>
      <c r="G9" s="6">
        <v>221112</v>
      </c>
      <c r="H9" s="8" t="s">
        <v>33</v>
      </c>
      <c r="I9" s="9">
        <v>39.379199999999997</v>
      </c>
      <c r="J9" s="9">
        <v>-111.07810000000001</v>
      </c>
      <c r="K9" s="6" t="s">
        <v>43</v>
      </c>
      <c r="P9" s="10">
        <v>5153.4430000000002</v>
      </c>
      <c r="W9" s="10">
        <v>2202.2109999999998</v>
      </c>
      <c r="Z9" s="11">
        <f t="shared" si="0"/>
        <v>7355.6540000000005</v>
      </c>
      <c r="AA9" s="11">
        <v>839.96079472558256</v>
      </c>
      <c r="AB9" s="110">
        <f t="shared" si="1"/>
        <v>8.7571396738857459</v>
      </c>
      <c r="AC9" s="6" t="s">
        <v>1531</v>
      </c>
    </row>
    <row r="10" spans="1:29" x14ac:dyDescent="0.25">
      <c r="A10" s="6">
        <v>2018</v>
      </c>
      <c r="B10" s="6" t="s">
        <v>30</v>
      </c>
      <c r="C10" s="6">
        <v>5597111</v>
      </c>
      <c r="D10" s="7" t="s">
        <v>44</v>
      </c>
      <c r="F10" s="7" t="s">
        <v>45</v>
      </c>
      <c r="G10" s="6">
        <v>221112</v>
      </c>
      <c r="H10" s="8" t="s">
        <v>33</v>
      </c>
      <c r="I10" s="9">
        <v>35.415900000000001</v>
      </c>
      <c r="J10" s="9">
        <v>-108.08199999999999</v>
      </c>
      <c r="K10" s="6" t="s">
        <v>46</v>
      </c>
      <c r="P10" s="10">
        <v>2442.0129999999999</v>
      </c>
      <c r="W10" s="10">
        <v>880.18499999999995</v>
      </c>
      <c r="Z10" s="11">
        <f t="shared" si="0"/>
        <v>3322.1979999999999</v>
      </c>
      <c r="AA10" s="10">
        <v>403.41232611352427</v>
      </c>
      <c r="AB10" s="110">
        <f t="shared" si="1"/>
        <v>8.2352416744576615</v>
      </c>
      <c r="AC10" s="6" t="s">
        <v>1531</v>
      </c>
    </row>
    <row r="11" spans="1:29" x14ac:dyDescent="0.25">
      <c r="A11" s="6">
        <v>2018</v>
      </c>
      <c r="B11" s="6" t="s">
        <v>30</v>
      </c>
      <c r="C11" s="6">
        <v>4837411</v>
      </c>
      <c r="D11" s="7" t="s">
        <v>82</v>
      </c>
      <c r="E11" s="8"/>
      <c r="F11" s="7" t="s">
        <v>83</v>
      </c>
      <c r="G11" s="6">
        <v>221112</v>
      </c>
      <c r="H11" s="8" t="s">
        <v>33</v>
      </c>
      <c r="I11" s="9">
        <v>31.985800000000001</v>
      </c>
      <c r="J11" s="9">
        <v>-106.43219999999999</v>
      </c>
      <c r="K11" s="6" t="s">
        <v>38</v>
      </c>
      <c r="P11" s="10">
        <v>2040.654</v>
      </c>
      <c r="W11" s="10">
        <v>9.4960000000000004</v>
      </c>
      <c r="Z11" s="11">
        <f t="shared" si="0"/>
        <v>2050.15</v>
      </c>
      <c r="AA11" s="10">
        <v>255.57497052812269</v>
      </c>
      <c r="AB11" s="110">
        <f t="shared" si="1"/>
        <v>8.0217166640518425</v>
      </c>
      <c r="AC11" s="6" t="s">
        <v>1531</v>
      </c>
    </row>
    <row r="12" spans="1:29" x14ac:dyDescent="0.25">
      <c r="A12" s="6">
        <v>2014</v>
      </c>
      <c r="B12" s="6" t="s">
        <v>47</v>
      </c>
      <c r="C12" s="6">
        <v>4863711</v>
      </c>
      <c r="D12" s="8" t="s">
        <v>55</v>
      </c>
      <c r="E12" s="8"/>
      <c r="F12" s="8" t="s">
        <v>56</v>
      </c>
      <c r="G12" s="6">
        <v>325180</v>
      </c>
      <c r="H12" s="8" t="s">
        <v>57</v>
      </c>
      <c r="I12" s="9">
        <v>35.6661</v>
      </c>
      <c r="J12" s="9">
        <v>-101.4359</v>
      </c>
      <c r="K12" s="6" t="s">
        <v>38</v>
      </c>
      <c r="L12" s="10">
        <v>0.2</v>
      </c>
      <c r="M12" s="10">
        <v>1424.7587000000001</v>
      </c>
      <c r="N12" s="10"/>
      <c r="O12" s="10">
        <v>1.5347969450000001</v>
      </c>
      <c r="P12" s="10">
        <v>665.78440000000001</v>
      </c>
      <c r="Q12" s="10">
        <v>49.460211000000001</v>
      </c>
      <c r="R12" s="10">
        <v>130.89429999999999</v>
      </c>
      <c r="S12" s="10">
        <v>9.2339999999999992E-3</v>
      </c>
      <c r="T12" s="10">
        <v>81.443326999999996</v>
      </c>
      <c r="U12" s="10">
        <v>81.434093000000004</v>
      </c>
      <c r="V12" s="10">
        <v>27.193219469999999</v>
      </c>
      <c r="W12" s="10">
        <v>4862.6824999999999</v>
      </c>
      <c r="X12" s="10">
        <v>6.80122961</v>
      </c>
      <c r="Y12" s="10">
        <v>20.1694</v>
      </c>
      <c r="Z12" s="11">
        <f t="shared" si="0"/>
        <v>5528.4668999999994</v>
      </c>
      <c r="AA12" s="10">
        <v>825.67923941079562</v>
      </c>
      <c r="AB12" s="110">
        <f t="shared" si="1"/>
        <v>6.6956593264293662</v>
      </c>
      <c r="AC12" s="6" t="s">
        <v>1531</v>
      </c>
    </row>
    <row r="13" spans="1:29" x14ac:dyDescent="0.25">
      <c r="A13" s="6">
        <v>2018</v>
      </c>
      <c r="B13" s="6" t="s">
        <v>30</v>
      </c>
      <c r="C13" s="6">
        <v>6281811</v>
      </c>
      <c r="D13" s="7" t="s">
        <v>60</v>
      </c>
      <c r="F13" s="7" t="s">
        <v>61</v>
      </c>
      <c r="G13" s="6">
        <v>221112</v>
      </c>
      <c r="H13" s="8" t="s">
        <v>33</v>
      </c>
      <c r="I13" s="9">
        <v>40.086399999999998</v>
      </c>
      <c r="J13" s="9">
        <v>-109.28440000000001</v>
      </c>
      <c r="K13" s="6" t="s">
        <v>43</v>
      </c>
      <c r="P13" s="10">
        <v>5047.29</v>
      </c>
      <c r="W13" s="10">
        <v>896.43799999999999</v>
      </c>
      <c r="Z13" s="11">
        <f t="shared" si="0"/>
        <v>5943.7280000000001</v>
      </c>
      <c r="AA13" s="11">
        <v>905.22210793355123</v>
      </c>
      <c r="AB13" s="110">
        <f t="shared" si="1"/>
        <v>6.566043789593687</v>
      </c>
      <c r="AC13" s="6" t="s">
        <v>1531</v>
      </c>
    </row>
    <row r="14" spans="1:29" x14ac:dyDescent="0.25">
      <c r="A14" s="6">
        <v>2025</v>
      </c>
      <c r="B14" s="6" t="s">
        <v>30</v>
      </c>
      <c r="C14" s="6">
        <v>1839711</v>
      </c>
      <c r="D14" s="7" t="s">
        <v>64</v>
      </c>
      <c r="F14" s="7" t="s">
        <v>65</v>
      </c>
      <c r="G14" s="6">
        <v>221112</v>
      </c>
      <c r="H14" s="8" t="s">
        <v>33</v>
      </c>
      <c r="I14" s="13">
        <v>40.462699999999998</v>
      </c>
      <c r="J14" s="9">
        <v>-107.5912</v>
      </c>
      <c r="K14" s="14" t="s">
        <v>13</v>
      </c>
      <c r="L14" s="15"/>
      <c r="P14" s="11">
        <v>2998.3830000000003</v>
      </c>
      <c r="Q14" s="15"/>
      <c r="W14" s="11">
        <v>1679.9679999999998</v>
      </c>
      <c r="X14" s="15"/>
      <c r="Z14" s="11">
        <f t="shared" si="0"/>
        <v>4678.3510000000006</v>
      </c>
      <c r="AA14" s="11">
        <v>960.33532996842678</v>
      </c>
      <c r="AB14" s="110">
        <f t="shared" si="1"/>
        <v>4.8715806385607117</v>
      </c>
      <c r="AC14" s="6" t="s">
        <v>1531</v>
      </c>
    </row>
    <row r="15" spans="1:29" x14ac:dyDescent="0.25">
      <c r="A15" s="6">
        <v>2025</v>
      </c>
      <c r="B15" s="6" t="s">
        <v>30</v>
      </c>
      <c r="C15" s="6">
        <v>4367811</v>
      </c>
      <c r="D15" s="7" t="s">
        <v>58</v>
      </c>
      <c r="F15" s="7" t="s">
        <v>59</v>
      </c>
      <c r="G15" s="6">
        <v>221112</v>
      </c>
      <c r="H15" s="8" t="s">
        <v>33</v>
      </c>
      <c r="I15" s="13">
        <v>38.208100000000002</v>
      </c>
      <c r="J15" s="9">
        <v>-104.57470000000001</v>
      </c>
      <c r="K15" s="14" t="s">
        <v>13</v>
      </c>
      <c r="L15" s="15"/>
      <c r="P15" s="11">
        <v>1653.91</v>
      </c>
      <c r="Q15" s="15"/>
      <c r="W15" s="11">
        <v>2110.2510000000002</v>
      </c>
      <c r="X15" s="15"/>
      <c r="Z15" s="11">
        <f t="shared" si="0"/>
        <v>3764.1610000000001</v>
      </c>
      <c r="AA15" s="11">
        <v>815.29017877573563</v>
      </c>
      <c r="AB15" s="110">
        <f t="shared" si="1"/>
        <v>4.6169585970634133</v>
      </c>
      <c r="AC15" s="6" t="s">
        <v>1531</v>
      </c>
    </row>
    <row r="16" spans="1:29" x14ac:dyDescent="0.25">
      <c r="A16" s="6">
        <v>2014</v>
      </c>
      <c r="B16" s="6" t="s">
        <v>47</v>
      </c>
      <c r="C16" s="6">
        <v>7198011</v>
      </c>
      <c r="D16" s="8" t="s">
        <v>51</v>
      </c>
      <c r="E16" s="8"/>
      <c r="F16" s="8" t="s">
        <v>52</v>
      </c>
      <c r="G16" s="6">
        <v>211111</v>
      </c>
      <c r="H16" s="8" t="s">
        <v>53</v>
      </c>
      <c r="I16" s="9">
        <v>36.483055999999998</v>
      </c>
      <c r="J16" s="9">
        <v>-108.121748</v>
      </c>
      <c r="K16" s="6" t="s">
        <v>46</v>
      </c>
      <c r="L16" s="10"/>
      <c r="M16" s="10">
        <v>464.8</v>
      </c>
      <c r="N16" s="10"/>
      <c r="O16" s="10">
        <v>0.79023189999999999</v>
      </c>
      <c r="P16" s="10">
        <v>2240.6999999999998</v>
      </c>
      <c r="Q16" s="10">
        <v>30.570129999999999</v>
      </c>
      <c r="R16" s="10">
        <v>47.1</v>
      </c>
      <c r="S16" s="10">
        <v>28.79992</v>
      </c>
      <c r="T16" s="10">
        <v>45.329790000000003</v>
      </c>
      <c r="U16" s="10">
        <v>16.529869600000001</v>
      </c>
      <c r="V16" s="10">
        <v>15.996510000000001</v>
      </c>
      <c r="W16" s="10">
        <v>9.3000000000000007</v>
      </c>
      <c r="X16" s="10">
        <v>5.1669999999999998</v>
      </c>
      <c r="Y16" s="10">
        <v>199</v>
      </c>
      <c r="Z16" s="11">
        <f t="shared" si="0"/>
        <v>2250</v>
      </c>
      <c r="AA16" s="10">
        <v>517.40855790804835</v>
      </c>
      <c r="AB16" s="110">
        <f t="shared" si="1"/>
        <v>4.3485944822734464</v>
      </c>
      <c r="AC16" s="6" t="s">
        <v>1531</v>
      </c>
    </row>
    <row r="17" spans="1:29" x14ac:dyDescent="0.25">
      <c r="A17" s="6">
        <v>2014</v>
      </c>
      <c r="B17" s="6" t="s">
        <v>47</v>
      </c>
      <c r="C17" s="6">
        <v>4898411</v>
      </c>
      <c r="D17" s="8" t="s">
        <v>80</v>
      </c>
      <c r="E17" s="8"/>
      <c r="F17" s="8" t="s">
        <v>81</v>
      </c>
      <c r="G17" s="6">
        <v>211112</v>
      </c>
      <c r="H17" s="8" t="s">
        <v>68</v>
      </c>
      <c r="I17" s="9">
        <v>32.4283</v>
      </c>
      <c r="J17" s="9">
        <v>-102.8069</v>
      </c>
      <c r="K17" s="6" t="s">
        <v>38</v>
      </c>
      <c r="L17" s="10"/>
      <c r="M17" s="10">
        <v>1510.6838</v>
      </c>
      <c r="N17" s="10"/>
      <c r="O17" s="10">
        <v>0.55589160000000004</v>
      </c>
      <c r="P17" s="10">
        <v>1791.6397999999999</v>
      </c>
      <c r="Q17" s="10">
        <v>14.2872843</v>
      </c>
      <c r="R17" s="10">
        <v>26.571000000000002</v>
      </c>
      <c r="S17" s="10">
        <v>14.2872843</v>
      </c>
      <c r="T17" s="10">
        <v>26.571000000000002</v>
      </c>
      <c r="U17" s="10">
        <v>12.2837152</v>
      </c>
      <c r="V17" s="10">
        <v>7.2044607999999997</v>
      </c>
      <c r="W17" s="10">
        <v>794.41780000000006</v>
      </c>
      <c r="X17" s="10">
        <v>2.3539376000000001</v>
      </c>
      <c r="Y17" s="10">
        <v>208.52160000000001</v>
      </c>
      <c r="Z17" s="11">
        <f t="shared" si="0"/>
        <v>2586.0576000000001</v>
      </c>
      <c r="AA17" s="10">
        <v>598.75338216380317</v>
      </c>
      <c r="AB17" s="110">
        <f t="shared" si="1"/>
        <v>4.3190697155720166</v>
      </c>
      <c r="AC17" s="6" t="s">
        <v>1531</v>
      </c>
    </row>
    <row r="18" spans="1:29" x14ac:dyDescent="0.25">
      <c r="A18" s="6">
        <v>2014</v>
      </c>
      <c r="B18" s="6" t="s">
        <v>47</v>
      </c>
      <c r="C18" s="6">
        <v>5655811</v>
      </c>
      <c r="D18" s="8" t="s">
        <v>55</v>
      </c>
      <c r="E18" s="8"/>
      <c r="F18" s="8" t="s">
        <v>66</v>
      </c>
      <c r="G18" s="6">
        <v>325180</v>
      </c>
      <c r="H18" s="8" t="s">
        <v>57</v>
      </c>
      <c r="I18" s="9">
        <v>35.665399999999998</v>
      </c>
      <c r="J18" s="9">
        <v>-101.4333</v>
      </c>
      <c r="K18" s="6" t="s">
        <v>38</v>
      </c>
      <c r="L18" s="10"/>
      <c r="M18" s="10">
        <v>2172.7348999999999</v>
      </c>
      <c r="N18" s="10"/>
      <c r="O18" s="10">
        <v>0.70125576999999994</v>
      </c>
      <c r="P18" s="10">
        <v>456.13010000000003</v>
      </c>
      <c r="Q18" s="10">
        <v>31.782801599999999</v>
      </c>
      <c r="R18" s="10">
        <v>83.188000000000002</v>
      </c>
      <c r="S18" s="10">
        <v>8.0433842299999991</v>
      </c>
      <c r="T18" s="10">
        <v>59.448590000000003</v>
      </c>
      <c r="U18" s="10">
        <v>51.405193199999999</v>
      </c>
      <c r="V18" s="10">
        <v>33.821731399999997</v>
      </c>
      <c r="W18" s="10">
        <v>3108.3870999999999</v>
      </c>
      <c r="X18" s="10">
        <v>4.4487762999999996</v>
      </c>
      <c r="Y18" s="10">
        <v>70.0715</v>
      </c>
      <c r="Z18" s="11">
        <f t="shared" si="0"/>
        <v>3564.5171999999998</v>
      </c>
      <c r="AA18" s="10">
        <v>825.84913314139101</v>
      </c>
      <c r="AB18" s="110">
        <f t="shared" si="1"/>
        <v>4.316184466333671</v>
      </c>
      <c r="AC18" s="6" t="s">
        <v>1531</v>
      </c>
    </row>
    <row r="19" spans="1:29" x14ac:dyDescent="0.25">
      <c r="A19" s="6">
        <v>2014</v>
      </c>
      <c r="B19" s="6" t="s">
        <v>47</v>
      </c>
      <c r="C19" s="6">
        <v>6507511</v>
      </c>
      <c r="D19" s="8" t="s">
        <v>89</v>
      </c>
      <c r="E19" s="8"/>
      <c r="F19" s="8" t="s">
        <v>90</v>
      </c>
      <c r="G19" s="6">
        <v>211112</v>
      </c>
      <c r="H19" s="8" t="s">
        <v>68</v>
      </c>
      <c r="I19" s="9">
        <v>31.981066999999999</v>
      </c>
      <c r="J19" s="9">
        <v>-102.63405899999999</v>
      </c>
      <c r="K19" s="6" t="s">
        <v>38</v>
      </c>
      <c r="L19" s="10"/>
      <c r="M19" s="10">
        <v>738.94600000000003</v>
      </c>
      <c r="N19" s="10"/>
      <c r="O19" s="10">
        <v>0.53194103999999998</v>
      </c>
      <c r="P19" s="10">
        <v>1161.3050000000001</v>
      </c>
      <c r="Q19" s="10">
        <v>13.35984</v>
      </c>
      <c r="R19" s="10">
        <v>25.358000000000001</v>
      </c>
      <c r="S19" s="10">
        <v>13.35984</v>
      </c>
      <c r="T19" s="10">
        <v>25.358000000000001</v>
      </c>
      <c r="U19" s="10">
        <v>11.99816</v>
      </c>
      <c r="V19" s="10">
        <v>6.6615288000000001</v>
      </c>
      <c r="W19" s="10">
        <v>1407.0029999999999</v>
      </c>
      <c r="X19" s="10">
        <v>2.1811912000000002</v>
      </c>
      <c r="Y19" s="10">
        <v>176.19200000000001</v>
      </c>
      <c r="Z19" s="11">
        <f t="shared" si="0"/>
        <v>2568.308</v>
      </c>
      <c r="AA19" s="10">
        <v>613.65778446145578</v>
      </c>
      <c r="AB19" s="110">
        <f t="shared" si="1"/>
        <v>4.1852447162451289</v>
      </c>
      <c r="AC19" s="6" t="s">
        <v>1531</v>
      </c>
    </row>
    <row r="20" spans="1:29" s="17" customFormat="1" x14ac:dyDescent="0.25">
      <c r="A20" s="16">
        <v>2014</v>
      </c>
      <c r="B20" s="16" t="s">
        <v>47</v>
      </c>
      <c r="C20" s="16">
        <v>8839311</v>
      </c>
      <c r="E20" s="17" t="s">
        <v>75</v>
      </c>
      <c r="F20" s="17" t="s">
        <v>112</v>
      </c>
      <c r="G20" s="16">
        <v>486210</v>
      </c>
      <c r="H20" s="17" t="s">
        <v>72</v>
      </c>
      <c r="I20" s="18">
        <v>35.305728000000002</v>
      </c>
      <c r="J20" s="18">
        <v>-111.094531</v>
      </c>
      <c r="K20" s="16" t="s">
        <v>34</v>
      </c>
      <c r="L20" s="19"/>
      <c r="M20" s="19">
        <v>177.41</v>
      </c>
      <c r="N20" s="19">
        <v>1.46</v>
      </c>
      <c r="O20" s="19">
        <v>0.53643750000000001</v>
      </c>
      <c r="P20" s="19">
        <v>1588.52</v>
      </c>
      <c r="Q20" s="19">
        <v>23.54053</v>
      </c>
      <c r="R20" s="19">
        <v>229.38</v>
      </c>
      <c r="S20" s="19">
        <v>22.06</v>
      </c>
      <c r="T20" s="19">
        <v>26.04</v>
      </c>
      <c r="U20" s="19">
        <v>4.0195040000000004</v>
      </c>
      <c r="V20" s="19">
        <v>7.087701</v>
      </c>
      <c r="W20" s="19">
        <v>0.90323869999999995</v>
      </c>
      <c r="X20" s="19">
        <v>2.32437</v>
      </c>
      <c r="Y20" s="19">
        <v>53.61</v>
      </c>
      <c r="Z20" s="24">
        <f t="shared" si="0"/>
        <v>1589.4232387</v>
      </c>
      <c r="AA20" s="19">
        <v>404.44685567886148</v>
      </c>
      <c r="AB20" s="111">
        <f t="shared" si="1"/>
        <v>3.9298691938948647</v>
      </c>
      <c r="AC20" s="16" t="s">
        <v>1531</v>
      </c>
    </row>
    <row r="21" spans="1:29" x14ac:dyDescent="0.25">
      <c r="A21" s="6">
        <v>2014</v>
      </c>
      <c r="B21" s="6" t="s">
        <v>47</v>
      </c>
      <c r="C21" s="6">
        <v>5212511</v>
      </c>
      <c r="D21" s="8" t="s">
        <v>296</v>
      </c>
      <c r="E21" s="8"/>
      <c r="F21" s="8" t="s">
        <v>297</v>
      </c>
      <c r="G21" s="6">
        <v>48621</v>
      </c>
      <c r="H21" s="8" t="s">
        <v>72</v>
      </c>
      <c r="I21" s="9">
        <v>32.316389000000001</v>
      </c>
      <c r="J21" s="9">
        <v>-108.606111</v>
      </c>
      <c r="K21" s="6" t="s">
        <v>46</v>
      </c>
      <c r="L21" s="10"/>
      <c r="M21" s="10">
        <v>27.372</v>
      </c>
      <c r="N21" s="10"/>
      <c r="O21" s="10">
        <v>4.2735000000000002E-2</v>
      </c>
      <c r="P21" s="10">
        <v>262.39100000000002</v>
      </c>
      <c r="Q21" s="10">
        <v>1.1192500000000001</v>
      </c>
      <c r="R21" s="10">
        <v>2.0350000000000001</v>
      </c>
      <c r="S21" s="10">
        <v>1.1192500000000001</v>
      </c>
      <c r="T21" s="10">
        <v>2.0350000000000001</v>
      </c>
      <c r="U21" s="10">
        <v>0.91574999999999995</v>
      </c>
      <c r="V21" s="10">
        <v>0.53317000000000003</v>
      </c>
      <c r="W21" s="10">
        <v>0.872</v>
      </c>
      <c r="X21" s="10">
        <v>0.17501</v>
      </c>
      <c r="Y21" s="10">
        <v>5.702</v>
      </c>
      <c r="Z21" s="11">
        <f t="shared" si="0"/>
        <v>263.26300000000003</v>
      </c>
      <c r="AA21" s="10">
        <v>68.497674462075224</v>
      </c>
      <c r="AB21" s="110">
        <f t="shared" si="1"/>
        <v>3.8433859553255285</v>
      </c>
      <c r="AC21" s="6" t="s">
        <v>1531</v>
      </c>
    </row>
    <row r="22" spans="1:29" x14ac:dyDescent="0.25">
      <c r="A22" s="6">
        <v>2014</v>
      </c>
      <c r="B22" s="6" t="s">
        <v>47</v>
      </c>
      <c r="C22" s="6">
        <v>4832311</v>
      </c>
      <c r="D22" s="8" t="s">
        <v>98</v>
      </c>
      <c r="E22" s="8"/>
      <c r="F22" s="8" t="s">
        <v>99</v>
      </c>
      <c r="G22" s="6">
        <v>211112</v>
      </c>
      <c r="H22" s="8" t="s">
        <v>68</v>
      </c>
      <c r="I22" s="9">
        <v>31.661110999999998</v>
      </c>
      <c r="J22" s="9">
        <v>-102.138328</v>
      </c>
      <c r="K22" s="6" t="s">
        <v>38</v>
      </c>
      <c r="L22" s="10"/>
      <c r="M22" s="10">
        <v>1008.5015</v>
      </c>
      <c r="N22" s="10"/>
      <c r="O22" s="10">
        <v>0.48582143700000002</v>
      </c>
      <c r="P22" s="10">
        <v>2403.7456000000002</v>
      </c>
      <c r="Q22" s="10">
        <v>13.03663339</v>
      </c>
      <c r="R22" s="10">
        <v>23.591000000000001</v>
      </c>
      <c r="S22" s="10">
        <v>13.03663339</v>
      </c>
      <c r="T22" s="10">
        <v>23.591000000000001</v>
      </c>
      <c r="U22" s="10">
        <v>10.55436636</v>
      </c>
      <c r="V22" s="10">
        <v>6.1259140099999998</v>
      </c>
      <c r="W22" s="10">
        <v>118.571</v>
      </c>
      <c r="X22" s="10">
        <v>1.9898733500000001</v>
      </c>
      <c r="Y22" s="10">
        <v>276.39830000000001</v>
      </c>
      <c r="Z22" s="11">
        <f t="shared" si="0"/>
        <v>2522.3166000000001</v>
      </c>
      <c r="AA22" s="10">
        <v>661.98529659384235</v>
      </c>
      <c r="AB22" s="110">
        <f t="shared" si="1"/>
        <v>3.8102305488932249</v>
      </c>
      <c r="AC22" s="6" t="s">
        <v>1531</v>
      </c>
    </row>
    <row r="23" spans="1:29" x14ac:dyDescent="0.25">
      <c r="A23" s="6">
        <v>2014</v>
      </c>
      <c r="B23" s="6" t="s">
        <v>47</v>
      </c>
      <c r="C23" s="6">
        <v>5228911</v>
      </c>
      <c r="D23" s="8" t="s">
        <v>100</v>
      </c>
      <c r="E23" s="8"/>
      <c r="F23" s="8" t="s">
        <v>101</v>
      </c>
      <c r="G23" s="6">
        <v>211112</v>
      </c>
      <c r="H23" s="8" t="s">
        <v>68</v>
      </c>
      <c r="I23" s="9">
        <v>32.513936999999999</v>
      </c>
      <c r="J23" s="9">
        <v>-103.286101</v>
      </c>
      <c r="K23" s="6" t="s">
        <v>46</v>
      </c>
      <c r="L23" s="10"/>
      <c r="M23" s="10">
        <v>195.935</v>
      </c>
      <c r="N23" s="10"/>
      <c r="O23" s="10">
        <v>0.18013799999999999</v>
      </c>
      <c r="P23" s="10">
        <v>572.27099999999996</v>
      </c>
      <c r="Q23" s="10">
        <v>4.7811641700000003</v>
      </c>
      <c r="R23" s="10">
        <v>9.3889999999999993</v>
      </c>
      <c r="S23" s="10">
        <v>4.7811641700000003</v>
      </c>
      <c r="T23" s="10">
        <v>9.3889999999999993</v>
      </c>
      <c r="U23" s="10">
        <v>4.60783583</v>
      </c>
      <c r="V23" s="10">
        <v>2.8843143000000002</v>
      </c>
      <c r="W23" s="10">
        <v>1344.2809999999999</v>
      </c>
      <c r="X23" s="10">
        <v>0.73770800000000003</v>
      </c>
      <c r="Y23" s="10">
        <v>83.218999999999994</v>
      </c>
      <c r="Z23" s="11">
        <f t="shared" si="0"/>
        <v>1916.5519999999999</v>
      </c>
      <c r="AA23" s="10">
        <v>554.74280825925598</v>
      </c>
      <c r="AB23" s="110">
        <f t="shared" si="1"/>
        <v>3.4548478528527582</v>
      </c>
      <c r="AC23" s="6" t="s">
        <v>1531</v>
      </c>
    </row>
    <row r="24" spans="1:29" s="17" customFormat="1" x14ac:dyDescent="0.25">
      <c r="A24" s="16">
        <v>2014</v>
      </c>
      <c r="B24" s="16" t="s">
        <v>47</v>
      </c>
      <c r="C24" s="16">
        <v>8839911</v>
      </c>
      <c r="E24" s="17" t="s">
        <v>75</v>
      </c>
      <c r="F24" s="17" t="s">
        <v>76</v>
      </c>
      <c r="G24" s="16">
        <v>221210</v>
      </c>
      <c r="H24" s="17" t="s">
        <v>77</v>
      </c>
      <c r="I24" s="18">
        <v>35.615900000000003</v>
      </c>
      <c r="J24" s="18">
        <v>-109.12496</v>
      </c>
      <c r="K24" s="16" t="s">
        <v>46</v>
      </c>
      <c r="L24" s="19"/>
      <c r="M24" s="19">
        <v>1177.8699999999999</v>
      </c>
      <c r="N24" s="19">
        <v>0.69</v>
      </c>
      <c r="O24" s="19">
        <v>0.58477000000000001</v>
      </c>
      <c r="P24" s="19">
        <v>1354.14</v>
      </c>
      <c r="Q24" s="19">
        <v>27.52</v>
      </c>
      <c r="R24" s="19">
        <v>29.582090000000001</v>
      </c>
      <c r="S24" s="19">
        <v>25.77844</v>
      </c>
      <c r="T24" s="19">
        <v>27.84619</v>
      </c>
      <c r="U24" s="19">
        <v>2.0717460000000001</v>
      </c>
      <c r="V24" s="19">
        <v>7.2957020000000004</v>
      </c>
      <c r="W24" s="19">
        <v>0.52265150000000005</v>
      </c>
      <c r="X24" s="19">
        <v>2.3947720000000001</v>
      </c>
      <c r="Y24" s="19">
        <v>72.73357</v>
      </c>
      <c r="Z24" s="24">
        <f t="shared" si="0"/>
        <v>1354.6626515</v>
      </c>
      <c r="AA24" s="19">
        <v>408.72447729093568</v>
      </c>
      <c r="AB24" s="111">
        <f t="shared" si="1"/>
        <v>3.3143663439949367</v>
      </c>
      <c r="AC24" s="16" t="s">
        <v>1531</v>
      </c>
    </row>
    <row r="25" spans="1:29" x14ac:dyDescent="0.25">
      <c r="A25" s="6">
        <v>2014</v>
      </c>
      <c r="B25" s="6" t="s">
        <v>47</v>
      </c>
      <c r="C25" s="6">
        <v>6430111</v>
      </c>
      <c r="D25" s="8" t="s">
        <v>55</v>
      </c>
      <c r="E25" s="8"/>
      <c r="F25" s="8" t="s">
        <v>67</v>
      </c>
      <c r="G25" s="6">
        <v>211112</v>
      </c>
      <c r="H25" s="8" t="s">
        <v>68</v>
      </c>
      <c r="I25" s="9">
        <v>35.673442000000001</v>
      </c>
      <c r="J25" s="9">
        <v>-101.41071100000001</v>
      </c>
      <c r="K25" s="6" t="s">
        <v>38</v>
      </c>
      <c r="L25" s="10"/>
      <c r="M25" s="10">
        <v>301.79199999999997</v>
      </c>
      <c r="N25" s="10"/>
      <c r="O25" s="10">
        <v>0.20304478100000001</v>
      </c>
      <c r="P25" s="10">
        <v>842.06820000000005</v>
      </c>
      <c r="Q25" s="10">
        <v>7.5208502199999998</v>
      </c>
      <c r="R25" s="10">
        <v>12.091200000000001</v>
      </c>
      <c r="S25" s="10">
        <v>7.0510602200000001</v>
      </c>
      <c r="T25" s="10">
        <v>11.621409999999999</v>
      </c>
      <c r="U25" s="10">
        <v>4.5703497799999999</v>
      </c>
      <c r="V25" s="10">
        <v>4.3354129429999997</v>
      </c>
      <c r="W25" s="10">
        <v>1898.1332</v>
      </c>
      <c r="X25" s="10">
        <v>1.04735665</v>
      </c>
      <c r="Y25" s="10">
        <v>117.7032</v>
      </c>
      <c r="Z25" s="11">
        <f t="shared" si="0"/>
        <v>2740.2013999999999</v>
      </c>
      <c r="AA25" s="10">
        <v>828.06979351077302</v>
      </c>
      <c r="AB25" s="110">
        <f t="shared" si="1"/>
        <v>3.3091430474505654</v>
      </c>
      <c r="AC25" s="6" t="s">
        <v>1531</v>
      </c>
    </row>
    <row r="26" spans="1:29" x14ac:dyDescent="0.25">
      <c r="A26" s="6">
        <v>2014</v>
      </c>
      <c r="B26" s="6" t="s">
        <v>47</v>
      </c>
      <c r="C26" s="6">
        <v>6671211</v>
      </c>
      <c r="D26" s="8" t="s">
        <v>73</v>
      </c>
      <c r="E26" s="8"/>
      <c r="F26" s="8" t="s">
        <v>74</v>
      </c>
      <c r="G26" s="6">
        <v>325180</v>
      </c>
      <c r="H26" s="8" t="s">
        <v>57</v>
      </c>
      <c r="I26" s="9">
        <v>35.510399999999997</v>
      </c>
      <c r="J26" s="9">
        <v>-101.01519999999999</v>
      </c>
      <c r="K26" s="6" t="s">
        <v>38</v>
      </c>
      <c r="L26" s="10"/>
      <c r="M26" s="10">
        <v>1472.4014</v>
      </c>
      <c r="N26" s="10">
        <v>2.5813999999999999</v>
      </c>
      <c r="O26" s="10">
        <v>0.183497567571</v>
      </c>
      <c r="P26" s="10">
        <v>935.83370000000002</v>
      </c>
      <c r="Q26" s="10">
        <v>22.114706600000002</v>
      </c>
      <c r="R26" s="10">
        <v>48.016199999999998</v>
      </c>
      <c r="S26" s="10">
        <v>20.932617414999999</v>
      </c>
      <c r="T26" s="10">
        <v>46.834110807000002</v>
      </c>
      <c r="U26" s="10">
        <v>25.901489002999998</v>
      </c>
      <c r="V26" s="10">
        <v>38.935310645000001</v>
      </c>
      <c r="W26" s="10">
        <v>1720.511</v>
      </c>
      <c r="X26" s="10">
        <v>3.0942048932000001</v>
      </c>
      <c r="Y26" s="10">
        <v>55.674199999999999</v>
      </c>
      <c r="Z26" s="11">
        <f t="shared" si="0"/>
        <v>2656.3447000000001</v>
      </c>
      <c r="AA26" s="10">
        <v>851.67645437725173</v>
      </c>
      <c r="AB26" s="110">
        <f t="shared" si="1"/>
        <v>3.1189598894598149</v>
      </c>
      <c r="AC26" s="6" t="s">
        <v>1531</v>
      </c>
    </row>
    <row r="27" spans="1:29" x14ac:dyDescent="0.25">
      <c r="A27" s="6">
        <v>2014</v>
      </c>
      <c r="B27" s="6" t="s">
        <v>47</v>
      </c>
      <c r="C27" s="6">
        <v>4841311</v>
      </c>
      <c r="D27" s="8" t="s">
        <v>1480</v>
      </c>
      <c r="E27" s="8"/>
      <c r="F27" s="8" t="s">
        <v>1481</v>
      </c>
      <c r="G27" s="6">
        <v>327310</v>
      </c>
      <c r="H27" s="8" t="s">
        <v>50</v>
      </c>
      <c r="I27" s="9">
        <v>34.622199999999999</v>
      </c>
      <c r="J27" s="9">
        <v>-117.1001</v>
      </c>
      <c r="K27" s="6" t="s">
        <v>518</v>
      </c>
      <c r="L27" s="10">
        <v>259.08873089999997</v>
      </c>
      <c r="M27" s="10">
        <v>620.38120960000003</v>
      </c>
      <c r="N27" s="10">
        <v>13.394804199999999</v>
      </c>
      <c r="O27" s="10">
        <v>9.3113794276699995</v>
      </c>
      <c r="P27" s="10">
        <v>2330.2194359999999</v>
      </c>
      <c r="Q27" s="10">
        <v>470.2449641</v>
      </c>
      <c r="R27" s="10">
        <v>494.7972906</v>
      </c>
      <c r="S27" s="10">
        <v>221.49792489999999</v>
      </c>
      <c r="T27" s="10">
        <v>246.06714360000001</v>
      </c>
      <c r="U27" s="10">
        <v>24.552326799999999</v>
      </c>
      <c r="V27" s="10">
        <v>170.0101608114</v>
      </c>
      <c r="W27" s="10">
        <v>62.699277700000003</v>
      </c>
      <c r="X27" s="10">
        <v>35.15358605278</v>
      </c>
      <c r="Y27" s="10">
        <v>103.3441072</v>
      </c>
      <c r="Z27" s="11">
        <f t="shared" si="0"/>
        <v>2392.9187136999999</v>
      </c>
      <c r="AA27" s="10">
        <v>772.43756602368285</v>
      </c>
      <c r="AB27" s="110">
        <f t="shared" si="1"/>
        <v>3.0978797756019976</v>
      </c>
      <c r="AC27" s="6" t="s">
        <v>1531</v>
      </c>
    </row>
    <row r="28" spans="1:29" x14ac:dyDescent="0.25">
      <c r="A28" s="6">
        <v>2014</v>
      </c>
      <c r="B28" s="6" t="s">
        <v>47</v>
      </c>
      <c r="C28" s="6">
        <v>4929011</v>
      </c>
      <c r="D28" s="8" t="s">
        <v>349</v>
      </c>
      <c r="E28" s="8"/>
      <c r="F28" s="8" t="s">
        <v>350</v>
      </c>
      <c r="G28" s="6">
        <v>327310</v>
      </c>
      <c r="H28" s="8" t="s">
        <v>50</v>
      </c>
      <c r="I28" s="9">
        <v>32.246467000000003</v>
      </c>
      <c r="J28" s="9">
        <v>-100.457733</v>
      </c>
      <c r="K28" s="6" t="s">
        <v>38</v>
      </c>
      <c r="L28" s="10">
        <v>10.6</v>
      </c>
      <c r="M28" s="10">
        <v>708.89679999999998</v>
      </c>
      <c r="N28" s="10">
        <v>65.690200000000004</v>
      </c>
      <c r="O28" s="10">
        <v>2.2971079824479999</v>
      </c>
      <c r="P28" s="10">
        <v>2416.6788999999999</v>
      </c>
      <c r="Q28" s="10">
        <v>111.81833109999999</v>
      </c>
      <c r="R28" s="10">
        <v>121.4657</v>
      </c>
      <c r="S28" s="10">
        <v>43.633459264599999</v>
      </c>
      <c r="T28" s="10">
        <v>53.2809477646</v>
      </c>
      <c r="U28" s="10">
        <v>9.6474874899999996</v>
      </c>
      <c r="V28" s="10">
        <v>31.660789421299999</v>
      </c>
      <c r="W28" s="10">
        <v>56.3309</v>
      </c>
      <c r="X28" s="10">
        <v>8.8438741878999991</v>
      </c>
      <c r="Y28" s="10">
        <v>96.720799999999997</v>
      </c>
      <c r="Z28" s="11">
        <f t="shared" si="0"/>
        <v>2473.0097999999998</v>
      </c>
      <c r="AA28" s="10">
        <v>818.55996985188733</v>
      </c>
      <c r="AB28" s="110">
        <f t="shared" si="1"/>
        <v>3.0211711921943527</v>
      </c>
      <c r="AC28" s="6" t="s">
        <v>1531</v>
      </c>
    </row>
    <row r="29" spans="1:29" x14ac:dyDescent="0.25">
      <c r="A29" s="6">
        <v>2014</v>
      </c>
      <c r="B29" s="6" t="s">
        <v>47</v>
      </c>
      <c r="C29" s="6">
        <v>4921411</v>
      </c>
      <c r="D29" s="8" t="s">
        <v>1480</v>
      </c>
      <c r="E29" s="8"/>
      <c r="F29" s="8" t="s">
        <v>1482</v>
      </c>
      <c r="G29" s="6">
        <v>327310</v>
      </c>
      <c r="H29" s="8" t="s">
        <v>50</v>
      </c>
      <c r="I29" s="9">
        <v>34.354500000000002</v>
      </c>
      <c r="J29" s="9">
        <v>-116.8532</v>
      </c>
      <c r="K29" s="6" t="s">
        <v>518</v>
      </c>
      <c r="L29" s="10">
        <v>30.228852999000001</v>
      </c>
      <c r="M29" s="10">
        <v>1778.5631766399999</v>
      </c>
      <c r="N29" s="10"/>
      <c r="O29" s="10">
        <v>2.3925516655405499</v>
      </c>
      <c r="P29" s="10">
        <v>1978.5513298020001</v>
      </c>
      <c r="Q29" s="10">
        <v>394.58978959658998</v>
      </c>
      <c r="R29" s="10">
        <v>394.58979775119002</v>
      </c>
      <c r="S29" s="10">
        <v>126.19224079251001</v>
      </c>
      <c r="T29" s="10">
        <v>331.63678678016402</v>
      </c>
      <c r="U29" s="10">
        <v>8.1546199999999995E-6</v>
      </c>
      <c r="V29" s="10">
        <v>268.559740816295</v>
      </c>
      <c r="W29" s="10">
        <v>247.08325562100001</v>
      </c>
      <c r="X29" s="10">
        <v>29.131389957162099</v>
      </c>
      <c r="Y29" s="10">
        <v>49.357034290999998</v>
      </c>
      <c r="Z29" s="11">
        <f t="shared" si="0"/>
        <v>2225.6345854229999</v>
      </c>
      <c r="AA29" s="10">
        <v>741.00028758881399</v>
      </c>
      <c r="AB29" s="110">
        <f t="shared" si="1"/>
        <v>3.0035542802083492</v>
      </c>
      <c r="AC29" s="6" t="s">
        <v>1531</v>
      </c>
    </row>
    <row r="30" spans="1:29" x14ac:dyDescent="0.25">
      <c r="A30" s="6">
        <v>2014</v>
      </c>
      <c r="B30" s="6" t="s">
        <v>47</v>
      </c>
      <c r="C30" s="6">
        <v>2904911</v>
      </c>
      <c r="D30" s="8" t="s">
        <v>69</v>
      </c>
      <c r="E30" s="8"/>
      <c r="F30" s="8" t="s">
        <v>70</v>
      </c>
      <c r="G30" s="6">
        <v>211112</v>
      </c>
      <c r="H30" s="8" t="s">
        <v>68</v>
      </c>
      <c r="I30" s="9">
        <v>36.4925</v>
      </c>
      <c r="J30" s="9">
        <v>-101.46722200000001</v>
      </c>
      <c r="K30" s="6" t="s">
        <v>38</v>
      </c>
      <c r="L30" s="10"/>
      <c r="M30" s="10">
        <v>1090.3789999999999</v>
      </c>
      <c r="N30" s="10"/>
      <c r="O30" s="10">
        <v>0.72028051400000004</v>
      </c>
      <c r="P30" s="10">
        <v>1772.3920000000001</v>
      </c>
      <c r="Q30" s="10">
        <v>89.219988499999999</v>
      </c>
      <c r="R30" s="10">
        <v>100.37430000000001</v>
      </c>
      <c r="S30" s="10">
        <v>89.219988499999999</v>
      </c>
      <c r="T30" s="10">
        <v>100.37430000000001</v>
      </c>
      <c r="U30" s="10">
        <v>11.15431154</v>
      </c>
      <c r="V30" s="10">
        <v>68.881469080000002</v>
      </c>
      <c r="W30" s="10">
        <v>764.96900000000005</v>
      </c>
      <c r="X30" s="10">
        <v>9.5966450999999999</v>
      </c>
      <c r="Y30" s="10">
        <v>238.88399999999999</v>
      </c>
      <c r="Z30" s="11">
        <f t="shared" si="0"/>
        <v>2537.3609999999999</v>
      </c>
      <c r="AA30" s="10">
        <v>870.66364082282632</v>
      </c>
      <c r="AB30" s="110">
        <f t="shared" si="1"/>
        <v>2.9142838646644877</v>
      </c>
      <c r="AC30" s="6" t="s">
        <v>1531</v>
      </c>
    </row>
    <row r="31" spans="1:29" x14ac:dyDescent="0.25">
      <c r="A31" s="6">
        <v>2014</v>
      </c>
      <c r="B31" s="6" t="s">
        <v>47</v>
      </c>
      <c r="C31" s="6">
        <v>6534211</v>
      </c>
      <c r="D31" s="8" t="s">
        <v>69</v>
      </c>
      <c r="E31" s="8"/>
      <c r="F31" s="8" t="s">
        <v>71</v>
      </c>
      <c r="G31" s="6">
        <v>486210</v>
      </c>
      <c r="H31" s="8" t="s">
        <v>72</v>
      </c>
      <c r="I31" s="9">
        <v>36.493715000000002</v>
      </c>
      <c r="J31" s="9">
        <v>-101.465315</v>
      </c>
      <c r="K31" s="6" t="s">
        <v>38</v>
      </c>
      <c r="L31" s="10"/>
      <c r="M31" s="10">
        <v>88.28</v>
      </c>
      <c r="N31" s="10"/>
      <c r="O31" s="10">
        <v>0.45122279999999998</v>
      </c>
      <c r="P31" s="10">
        <v>2470.924</v>
      </c>
      <c r="Q31" s="10">
        <v>11.816238999999999</v>
      </c>
      <c r="R31" s="10">
        <v>21.486799999999999</v>
      </c>
      <c r="S31" s="10">
        <v>11.816238999999999</v>
      </c>
      <c r="T31" s="10">
        <v>21.486799999999999</v>
      </c>
      <c r="U31" s="10">
        <v>9.6705559999999995</v>
      </c>
      <c r="V31" s="10">
        <v>5.6295400000000004</v>
      </c>
      <c r="W31" s="10">
        <v>0.2273</v>
      </c>
      <c r="X31" s="10">
        <v>1.847864</v>
      </c>
      <c r="Y31" s="10">
        <v>57.353400000000001</v>
      </c>
      <c r="Z31" s="11">
        <f t="shared" si="0"/>
        <v>2471.1513</v>
      </c>
      <c r="AA31" s="10">
        <v>870.8804314943128</v>
      </c>
      <c r="AB31" s="110">
        <f t="shared" si="1"/>
        <v>2.8375322382199348</v>
      </c>
      <c r="AC31" s="6" t="s">
        <v>1531</v>
      </c>
    </row>
    <row r="32" spans="1:29" x14ac:dyDescent="0.25">
      <c r="A32" s="6">
        <v>2014</v>
      </c>
      <c r="B32" s="6" t="s">
        <v>47</v>
      </c>
      <c r="C32" s="6">
        <v>8241311</v>
      </c>
      <c r="D32" s="8" t="s">
        <v>100</v>
      </c>
      <c r="E32" s="8"/>
      <c r="F32" s="8" t="s">
        <v>113</v>
      </c>
      <c r="G32" s="6">
        <v>211112</v>
      </c>
      <c r="H32" s="8" t="s">
        <v>68</v>
      </c>
      <c r="I32" s="9">
        <v>32.610500000000002</v>
      </c>
      <c r="J32" s="9">
        <v>-103.312139</v>
      </c>
      <c r="K32" s="6" t="s">
        <v>46</v>
      </c>
      <c r="L32" s="10"/>
      <c r="M32" s="10">
        <v>209.346</v>
      </c>
      <c r="N32" s="10"/>
      <c r="O32" s="10">
        <v>0.23426079999999999</v>
      </c>
      <c r="P32" s="10">
        <v>841.548</v>
      </c>
      <c r="Q32" s="10">
        <v>17.470320000000001</v>
      </c>
      <c r="R32" s="10">
        <v>22.297000000000001</v>
      </c>
      <c r="S32" s="10">
        <v>15.34262</v>
      </c>
      <c r="T32" s="10">
        <v>20.1693</v>
      </c>
      <c r="U32" s="10">
        <v>4.8266799999999996</v>
      </c>
      <c r="V32" s="10">
        <v>10.110583999999999</v>
      </c>
      <c r="W32" s="10">
        <v>715.83500000000004</v>
      </c>
      <c r="X32" s="10">
        <v>3.2800319999999998</v>
      </c>
      <c r="Y32" s="10">
        <v>67.641000000000005</v>
      </c>
      <c r="Z32" s="11">
        <f t="shared" si="0"/>
        <v>1557.383</v>
      </c>
      <c r="AA32" s="10">
        <v>553.46131572353852</v>
      </c>
      <c r="AB32" s="110">
        <f t="shared" si="1"/>
        <v>2.8138967543992437</v>
      </c>
      <c r="AC32" s="6" t="s">
        <v>1531</v>
      </c>
    </row>
    <row r="33" spans="1:29" x14ac:dyDescent="0.25">
      <c r="A33" s="6">
        <v>2014</v>
      </c>
      <c r="B33" s="6" t="s">
        <v>47</v>
      </c>
      <c r="C33" s="6">
        <v>4163111</v>
      </c>
      <c r="D33" s="8" t="s">
        <v>120</v>
      </c>
      <c r="E33" s="8"/>
      <c r="F33" s="8" t="s">
        <v>121</v>
      </c>
      <c r="G33" s="6">
        <v>211111</v>
      </c>
      <c r="H33" s="8" t="s">
        <v>53</v>
      </c>
      <c r="I33" s="9">
        <v>31.441943999999999</v>
      </c>
      <c r="J33" s="9">
        <v>-102.462</v>
      </c>
      <c r="K33" s="6" t="s">
        <v>38</v>
      </c>
      <c r="L33" s="10"/>
      <c r="M33" s="10">
        <v>542.84900000000005</v>
      </c>
      <c r="N33" s="10"/>
      <c r="O33" s="10">
        <v>0.51480408</v>
      </c>
      <c r="P33" s="10">
        <v>1758.5996</v>
      </c>
      <c r="Q33" s="10">
        <v>23.890805</v>
      </c>
      <c r="R33" s="10">
        <v>34.782200000000003</v>
      </c>
      <c r="S33" s="10">
        <v>23.890805</v>
      </c>
      <c r="T33" s="10">
        <v>34.782200000000003</v>
      </c>
      <c r="U33" s="10">
        <v>10.891387999999999</v>
      </c>
      <c r="V33" s="10">
        <v>15.764833599999999</v>
      </c>
      <c r="W33" s="10">
        <v>18.6081</v>
      </c>
      <c r="X33" s="10">
        <v>3.1542276</v>
      </c>
      <c r="Y33" s="10">
        <v>72.805000000000007</v>
      </c>
      <c r="Z33" s="11">
        <f t="shared" si="0"/>
        <v>1777.2076999999999</v>
      </c>
      <c r="AA33" s="10">
        <v>633.21647272807797</v>
      </c>
      <c r="AB33" s="110">
        <f t="shared" si="1"/>
        <v>2.8066352922615549</v>
      </c>
      <c r="AC33" s="6" t="s">
        <v>1531</v>
      </c>
    </row>
    <row r="34" spans="1:29" x14ac:dyDescent="0.25">
      <c r="A34" s="6">
        <v>2018</v>
      </c>
      <c r="B34" s="6" t="s">
        <v>30</v>
      </c>
      <c r="C34" s="6">
        <v>7581811</v>
      </c>
      <c r="D34" s="7" t="s">
        <v>175</v>
      </c>
      <c r="F34" s="7" t="s">
        <v>176</v>
      </c>
      <c r="G34" s="6">
        <v>221112</v>
      </c>
      <c r="H34" s="8" t="s">
        <v>33</v>
      </c>
      <c r="I34" s="9">
        <v>31.8047</v>
      </c>
      <c r="J34" s="9">
        <v>-106.5472</v>
      </c>
      <c r="K34" s="6" t="s">
        <v>46</v>
      </c>
      <c r="P34" s="10">
        <v>674.62300000000005</v>
      </c>
      <c r="W34" s="10">
        <v>2.3250000000000002</v>
      </c>
      <c r="Z34" s="11">
        <f t="shared" si="0"/>
        <v>676.94800000000009</v>
      </c>
      <c r="AA34" s="10">
        <v>244.75753311208516</v>
      </c>
      <c r="AB34" s="110">
        <f t="shared" si="1"/>
        <v>2.7657902553299394</v>
      </c>
      <c r="AC34" s="6" t="s">
        <v>1531</v>
      </c>
    </row>
    <row r="35" spans="1:29" x14ac:dyDescent="0.25">
      <c r="A35" s="6">
        <v>2014</v>
      </c>
      <c r="B35" s="6" t="s">
        <v>47</v>
      </c>
      <c r="C35" s="6">
        <v>8092311</v>
      </c>
      <c r="D35" s="8" t="s">
        <v>100</v>
      </c>
      <c r="E35" s="8"/>
      <c r="F35" s="8" t="s">
        <v>114</v>
      </c>
      <c r="G35" s="6">
        <v>211112</v>
      </c>
      <c r="H35" s="8" t="s">
        <v>68</v>
      </c>
      <c r="I35" s="9">
        <v>32.424944000000004</v>
      </c>
      <c r="J35" s="9">
        <v>-103.14725</v>
      </c>
      <c r="K35" s="6" t="s">
        <v>46</v>
      </c>
      <c r="L35" s="10"/>
      <c r="M35" s="10">
        <v>350</v>
      </c>
      <c r="N35" s="10"/>
      <c r="O35" s="10">
        <v>0.67827119999999996</v>
      </c>
      <c r="P35" s="10">
        <v>1416.528</v>
      </c>
      <c r="Q35" s="10">
        <v>21.071881699999999</v>
      </c>
      <c r="R35" s="10">
        <v>36.643999999999998</v>
      </c>
      <c r="S35" s="10">
        <v>20.281162699999999</v>
      </c>
      <c r="T35" s="10">
        <v>35.853281000000003</v>
      </c>
      <c r="U35" s="10">
        <v>15.5721183</v>
      </c>
      <c r="V35" s="10">
        <v>11.62696</v>
      </c>
      <c r="W35" s="10">
        <v>104.952</v>
      </c>
      <c r="X35" s="10">
        <v>3.0860979999999998</v>
      </c>
      <c r="Y35" s="10">
        <v>79.010000000000005</v>
      </c>
      <c r="Z35" s="11">
        <f t="shared" si="0"/>
        <v>1521.48</v>
      </c>
      <c r="AA35" s="10">
        <v>566.86642018194175</v>
      </c>
      <c r="AB35" s="110">
        <f t="shared" si="1"/>
        <v>2.6840185726853689</v>
      </c>
      <c r="AC35" s="6" t="s">
        <v>1531</v>
      </c>
    </row>
    <row r="36" spans="1:29" x14ac:dyDescent="0.25">
      <c r="A36" s="6">
        <v>2014</v>
      </c>
      <c r="B36" s="6" t="s">
        <v>47</v>
      </c>
      <c r="C36" s="6">
        <v>3507911</v>
      </c>
      <c r="D36" s="8" t="s">
        <v>87</v>
      </c>
      <c r="E36" s="8"/>
      <c r="F36" s="8" t="s">
        <v>88</v>
      </c>
      <c r="G36" s="6">
        <v>325180</v>
      </c>
      <c r="H36" s="8" t="s">
        <v>57</v>
      </c>
      <c r="I36" s="9">
        <v>37.540627999999998</v>
      </c>
      <c r="J36" s="9">
        <v>-101.194711</v>
      </c>
      <c r="K36" s="6" t="s">
        <v>86</v>
      </c>
      <c r="L36" s="10"/>
      <c r="M36" s="10">
        <v>1078.11535</v>
      </c>
      <c r="N36" s="10"/>
      <c r="O36" s="10">
        <v>8.3297800000000005E-2</v>
      </c>
      <c r="P36" s="10">
        <v>397.94900000000001</v>
      </c>
      <c r="Q36" s="10">
        <v>22.413930000000001</v>
      </c>
      <c r="R36" s="10">
        <v>33.08135</v>
      </c>
      <c r="S36" s="10">
        <v>15.2263226</v>
      </c>
      <c r="T36" s="10">
        <v>25.8937326</v>
      </c>
      <c r="U36" s="10">
        <v>10.667400000000001</v>
      </c>
      <c r="V36" s="10">
        <v>22.245149900000001</v>
      </c>
      <c r="W36" s="10">
        <v>1995.3171299999999</v>
      </c>
      <c r="X36" s="10">
        <v>1.3034030299999999</v>
      </c>
      <c r="Y36" s="10">
        <v>40.989755000000002</v>
      </c>
      <c r="Z36" s="11">
        <f t="shared" si="0"/>
        <v>2393.26613</v>
      </c>
      <c r="AA36" s="10">
        <v>958.99403132271266</v>
      </c>
      <c r="AB36" s="110">
        <f t="shared" si="1"/>
        <v>2.4956006521740677</v>
      </c>
      <c r="AC36" s="6" t="s">
        <v>1531</v>
      </c>
    </row>
    <row r="37" spans="1:29" x14ac:dyDescent="0.25">
      <c r="A37" s="6">
        <v>2018</v>
      </c>
      <c r="B37" s="6" t="s">
        <v>30</v>
      </c>
      <c r="C37" s="6">
        <v>4458511</v>
      </c>
      <c r="D37" s="7" t="s">
        <v>96</v>
      </c>
      <c r="F37" s="7" t="s">
        <v>97</v>
      </c>
      <c r="G37" s="6">
        <v>221112</v>
      </c>
      <c r="H37" s="8" t="s">
        <v>33</v>
      </c>
      <c r="I37" s="9">
        <v>40.485599999999998</v>
      </c>
      <c r="J37" s="9">
        <v>-107.185</v>
      </c>
      <c r="K37" s="6" t="s">
        <v>13</v>
      </c>
      <c r="P37" s="10">
        <v>648.19200000000001</v>
      </c>
      <c r="W37" s="10">
        <v>1714.002</v>
      </c>
      <c r="Z37" s="11">
        <f t="shared" si="0"/>
        <v>2362.194</v>
      </c>
      <c r="AA37" s="11">
        <v>969.64122839597042</v>
      </c>
      <c r="AB37" s="110">
        <f t="shared" si="1"/>
        <v>2.4361526003877341</v>
      </c>
      <c r="AC37" s="6" t="s">
        <v>1531</v>
      </c>
    </row>
    <row r="38" spans="1:29" x14ac:dyDescent="0.25">
      <c r="A38" s="6">
        <v>2014</v>
      </c>
      <c r="B38" s="6" t="s">
        <v>47</v>
      </c>
      <c r="C38" s="6">
        <v>1115011</v>
      </c>
      <c r="D38" s="8" t="s">
        <v>153</v>
      </c>
      <c r="E38" s="8"/>
      <c r="F38" s="8" t="s">
        <v>154</v>
      </c>
      <c r="G38" s="6">
        <v>48621</v>
      </c>
      <c r="H38" s="8" t="s">
        <v>72</v>
      </c>
      <c r="I38" s="9">
        <v>35.311110999999997</v>
      </c>
      <c r="J38" s="9">
        <v>-112.065833</v>
      </c>
      <c r="K38" s="6" t="s">
        <v>34</v>
      </c>
      <c r="L38" s="10"/>
      <c r="M38" s="10">
        <v>143.35211481100001</v>
      </c>
      <c r="N38" s="10"/>
      <c r="O38" s="10">
        <v>0.28718850000283003</v>
      </c>
      <c r="P38" s="10">
        <v>1054.45394093</v>
      </c>
      <c r="Q38" s="10">
        <v>7.5216130000742503</v>
      </c>
      <c r="R38" s="10">
        <v>13.675650000135001</v>
      </c>
      <c r="S38" s="10">
        <v>7.5216130000742503</v>
      </c>
      <c r="T38" s="10">
        <v>13.675650000135001</v>
      </c>
      <c r="U38" s="10">
        <v>6.1540390000607497</v>
      </c>
      <c r="V38" s="10">
        <v>3.5830210000353699</v>
      </c>
      <c r="W38" s="10">
        <v>1.8922908000134999</v>
      </c>
      <c r="X38" s="10">
        <v>1.1761071000116099</v>
      </c>
      <c r="Y38" s="10">
        <v>27.110721000013498</v>
      </c>
      <c r="Z38" s="11">
        <f t="shared" si="0"/>
        <v>1056.3462317300136</v>
      </c>
      <c r="AA38" s="10">
        <v>447.16295561549219</v>
      </c>
      <c r="AB38" s="110">
        <f t="shared" si="1"/>
        <v>2.3623294784694728</v>
      </c>
      <c r="AC38" s="6" t="s">
        <v>1531</v>
      </c>
    </row>
    <row r="39" spans="1:29" x14ac:dyDescent="0.25">
      <c r="A39" s="6">
        <v>2014</v>
      </c>
      <c r="B39" s="6" t="s">
        <v>47</v>
      </c>
      <c r="C39" s="6">
        <v>972811</v>
      </c>
      <c r="D39" s="8" t="s">
        <v>288</v>
      </c>
      <c r="E39" s="8"/>
      <c r="F39" s="8" t="s">
        <v>1479</v>
      </c>
      <c r="G39" s="6">
        <v>325311</v>
      </c>
      <c r="H39" s="8" t="s">
        <v>315</v>
      </c>
      <c r="I39" s="9">
        <v>31.898534999999999</v>
      </c>
      <c r="J39" s="9">
        <v>-110.246774</v>
      </c>
      <c r="K39" s="6" t="s">
        <v>34</v>
      </c>
      <c r="L39" s="10">
        <v>0.13003899999999999</v>
      </c>
      <c r="M39" s="10">
        <v>21.120422600000001</v>
      </c>
      <c r="N39" s="10">
        <v>1032.28342</v>
      </c>
      <c r="O39" s="10">
        <v>12.174026006524899</v>
      </c>
      <c r="P39" s="10">
        <v>170.95426900000001</v>
      </c>
      <c r="Q39" s="10">
        <v>104.7304604751</v>
      </c>
      <c r="R39" s="10">
        <v>106.14790270109999</v>
      </c>
      <c r="S39" s="10">
        <v>59.995538865999997</v>
      </c>
      <c r="T39" s="10">
        <v>61.233623092000002</v>
      </c>
      <c r="U39" s="10">
        <v>1.1797382199999999</v>
      </c>
      <c r="V39" s="10">
        <v>40.173234510699999</v>
      </c>
      <c r="W39" s="10">
        <v>0.15393545710000001</v>
      </c>
      <c r="X39" s="10">
        <v>3.921047489932</v>
      </c>
      <c r="Y39" s="10">
        <v>1.9978018</v>
      </c>
      <c r="Z39" s="11">
        <f t="shared" si="0"/>
        <v>171.10820445710002</v>
      </c>
      <c r="AA39" s="10">
        <v>76.407577138213426</v>
      </c>
      <c r="AB39" s="110">
        <f t="shared" si="1"/>
        <v>2.239414085170937</v>
      </c>
      <c r="AC39" s="6" t="s">
        <v>1531</v>
      </c>
    </row>
    <row r="40" spans="1:29" x14ac:dyDescent="0.25">
      <c r="A40" s="6">
        <v>2014</v>
      </c>
      <c r="B40" s="6" t="s">
        <v>47</v>
      </c>
      <c r="C40" s="6">
        <v>8241411</v>
      </c>
      <c r="D40" s="8" t="s">
        <v>100</v>
      </c>
      <c r="E40" s="8"/>
      <c r="F40" s="8" t="s">
        <v>117</v>
      </c>
      <c r="G40" s="6">
        <v>211112</v>
      </c>
      <c r="H40" s="8" t="s">
        <v>68</v>
      </c>
      <c r="I40" s="9">
        <v>33.057777999999999</v>
      </c>
      <c r="J40" s="9">
        <v>-103.608056</v>
      </c>
      <c r="K40" s="6" t="s">
        <v>46</v>
      </c>
      <c r="L40" s="10"/>
      <c r="M40" s="10">
        <v>103.557</v>
      </c>
      <c r="N40" s="10"/>
      <c r="O40" s="10">
        <v>0.27879599999999999</v>
      </c>
      <c r="P40" s="10">
        <v>911.61300000000006</v>
      </c>
      <c r="Q40" s="10">
        <v>7.1881287499999997</v>
      </c>
      <c r="R40" s="10">
        <v>13.284000000000001</v>
      </c>
      <c r="S40" s="10">
        <v>7.1871059900000001</v>
      </c>
      <c r="T40" s="10">
        <v>13.28297723</v>
      </c>
      <c r="U40" s="10">
        <v>6.0958712500000001</v>
      </c>
      <c r="V40" s="10">
        <v>3.4837912200000001</v>
      </c>
      <c r="W40" s="10">
        <v>269.33300000000003</v>
      </c>
      <c r="X40" s="10">
        <v>1.1417360000000001</v>
      </c>
      <c r="Y40" s="10">
        <v>52.65</v>
      </c>
      <c r="Z40" s="11">
        <f t="shared" si="0"/>
        <v>1180.9460000000001</v>
      </c>
      <c r="AA40" s="10">
        <v>534.46377848176314</v>
      </c>
      <c r="AB40" s="110">
        <f t="shared" si="1"/>
        <v>2.2095903362332274</v>
      </c>
      <c r="AC40" s="6" t="s">
        <v>1531</v>
      </c>
    </row>
    <row r="41" spans="1:29" x14ac:dyDescent="0.25">
      <c r="A41" s="6">
        <v>2014</v>
      </c>
      <c r="B41" s="6" t="s">
        <v>47</v>
      </c>
      <c r="C41" s="6">
        <v>7906011</v>
      </c>
      <c r="D41" s="8" t="s">
        <v>48</v>
      </c>
      <c r="E41" s="8"/>
      <c r="F41" s="8" t="s">
        <v>49</v>
      </c>
      <c r="G41" s="6">
        <v>327310</v>
      </c>
      <c r="H41" s="8" t="s">
        <v>50</v>
      </c>
      <c r="I41" s="9">
        <v>35.071319000000003</v>
      </c>
      <c r="J41" s="9">
        <v>-106.39228300000001</v>
      </c>
      <c r="K41" s="6" t="s">
        <v>46</v>
      </c>
      <c r="L41" s="10">
        <v>8.2899999999999991</v>
      </c>
      <c r="M41" s="10">
        <v>895.07685000000004</v>
      </c>
      <c r="N41" s="10"/>
      <c r="O41" s="10">
        <v>3.6762741459204502</v>
      </c>
      <c r="P41" s="10">
        <v>912.20084999999995</v>
      </c>
      <c r="Q41" s="10">
        <v>149.78284418960001</v>
      </c>
      <c r="R41" s="10">
        <v>159.1771350596</v>
      </c>
      <c r="S41" s="10">
        <v>69.084154753869996</v>
      </c>
      <c r="T41" s="10">
        <v>78.478444823870007</v>
      </c>
      <c r="U41" s="10">
        <v>9.3942562729999999</v>
      </c>
      <c r="V41" s="10">
        <v>48.70384268846</v>
      </c>
      <c r="W41" s="10">
        <v>24.400099999999998</v>
      </c>
      <c r="X41" s="10">
        <v>13.858717611643799</v>
      </c>
      <c r="Y41" s="10">
        <v>47.584200000000003</v>
      </c>
      <c r="Z41" s="11">
        <f t="shared" si="0"/>
        <v>936.6009499999999</v>
      </c>
      <c r="AA41" s="10">
        <v>435.26406584702249</v>
      </c>
      <c r="AB41" s="110">
        <f t="shared" si="1"/>
        <v>2.1517993868328582</v>
      </c>
      <c r="AC41" s="6" t="s">
        <v>1531</v>
      </c>
    </row>
    <row r="42" spans="1:29" x14ac:dyDescent="0.25">
      <c r="A42" s="6">
        <v>2014</v>
      </c>
      <c r="B42" s="6" t="s">
        <v>47</v>
      </c>
      <c r="C42" s="6">
        <v>8210711</v>
      </c>
      <c r="D42" s="8" t="s">
        <v>421</v>
      </c>
      <c r="E42" s="8"/>
      <c r="F42" s="8" t="s">
        <v>422</v>
      </c>
      <c r="G42" s="6">
        <v>3274</v>
      </c>
      <c r="H42" s="8" t="s">
        <v>423</v>
      </c>
      <c r="I42" s="9">
        <v>36.356000000000002</v>
      </c>
      <c r="J42" s="9">
        <v>-114.911</v>
      </c>
      <c r="K42" s="6" t="s">
        <v>424</v>
      </c>
      <c r="L42" s="10">
        <v>9.1999999999999993</v>
      </c>
      <c r="M42" s="10">
        <v>363.42</v>
      </c>
      <c r="N42" s="10"/>
      <c r="O42" s="10">
        <v>9.1277999999999998E-2</v>
      </c>
      <c r="P42" s="10">
        <v>1361.75</v>
      </c>
      <c r="Q42" s="10">
        <v>143.21965299999999</v>
      </c>
      <c r="R42" s="10">
        <v>148.75</v>
      </c>
      <c r="S42" s="10">
        <v>42.889660999999997</v>
      </c>
      <c r="T42" s="10">
        <v>48.42</v>
      </c>
      <c r="U42" s="10">
        <v>5.5303424000000003</v>
      </c>
      <c r="V42" s="10">
        <v>42.649172700000001</v>
      </c>
      <c r="W42" s="10">
        <v>151.97</v>
      </c>
      <c r="X42" s="10">
        <v>3.4832689999999999</v>
      </c>
      <c r="Y42" s="10">
        <v>5.04</v>
      </c>
      <c r="Z42" s="11">
        <f t="shared" si="0"/>
        <v>1513.72</v>
      </c>
      <c r="AA42" s="10">
        <v>703.81447957326725</v>
      </c>
      <c r="AB42" s="110">
        <f t="shared" si="1"/>
        <v>2.1507372239880458</v>
      </c>
      <c r="AC42" s="6" t="s">
        <v>1531</v>
      </c>
    </row>
    <row r="43" spans="1:29" x14ac:dyDescent="0.25">
      <c r="A43" s="6">
        <v>2014</v>
      </c>
      <c r="B43" s="6" t="s">
        <v>47</v>
      </c>
      <c r="C43" s="6">
        <v>8131911</v>
      </c>
      <c r="D43" s="8" t="s">
        <v>107</v>
      </c>
      <c r="E43" s="8"/>
      <c r="F43" s="8" t="s">
        <v>108</v>
      </c>
      <c r="G43" s="6">
        <v>486210</v>
      </c>
      <c r="H43" s="8" t="s">
        <v>72</v>
      </c>
      <c r="I43" s="9">
        <v>36.6173</v>
      </c>
      <c r="J43" s="9">
        <v>-100.425</v>
      </c>
      <c r="K43" s="6" t="s">
        <v>109</v>
      </c>
      <c r="L43" s="10"/>
      <c r="M43" s="10">
        <v>273.149</v>
      </c>
      <c r="N43" s="10"/>
      <c r="O43" s="10">
        <v>0.533358</v>
      </c>
      <c r="P43" s="10">
        <v>2042.346</v>
      </c>
      <c r="Q43" s="10">
        <v>14.184604780000001</v>
      </c>
      <c r="R43" s="10">
        <v>25.863</v>
      </c>
      <c r="S43" s="10">
        <v>13.73460478</v>
      </c>
      <c r="T43" s="10">
        <v>25.413</v>
      </c>
      <c r="U43" s="10">
        <v>11.678395220000001</v>
      </c>
      <c r="V43" s="10">
        <v>6.6660595000000002</v>
      </c>
      <c r="W43" s="10">
        <v>0.371</v>
      </c>
      <c r="X43" s="10">
        <v>2.1842280000000001</v>
      </c>
      <c r="Y43" s="10">
        <v>417.89699999999999</v>
      </c>
      <c r="Z43" s="11">
        <f t="shared" si="0"/>
        <v>2042.7170000000001</v>
      </c>
      <c r="AA43" s="10">
        <v>956.83335513548695</v>
      </c>
      <c r="AB43" s="110">
        <f t="shared" si="1"/>
        <v>2.1348722732505001</v>
      </c>
      <c r="AC43" s="6" t="s">
        <v>1531</v>
      </c>
    </row>
    <row r="44" spans="1:29" x14ac:dyDescent="0.25">
      <c r="A44" s="6">
        <v>2014</v>
      </c>
      <c r="B44" s="6" t="s">
        <v>47</v>
      </c>
      <c r="C44" s="6">
        <v>4144411</v>
      </c>
      <c r="D44" s="8" t="s">
        <v>89</v>
      </c>
      <c r="E44" s="8"/>
      <c r="F44" s="8" t="s">
        <v>141</v>
      </c>
      <c r="G44" s="6">
        <v>327310</v>
      </c>
      <c r="H44" s="8" t="s">
        <v>50</v>
      </c>
      <c r="I44" s="9">
        <v>31.745833000000001</v>
      </c>
      <c r="J44" s="9">
        <v>-102.546661</v>
      </c>
      <c r="K44" s="6" t="s">
        <v>38</v>
      </c>
      <c r="L44" s="10">
        <v>12.4</v>
      </c>
      <c r="M44" s="10">
        <v>172.85980000000001</v>
      </c>
      <c r="N44" s="10">
        <v>2.3374999999999999</v>
      </c>
      <c r="O44" s="10">
        <v>3.8254282256200001</v>
      </c>
      <c r="P44" s="10">
        <v>1314.4848</v>
      </c>
      <c r="Q44" s="10">
        <v>212.793938564</v>
      </c>
      <c r="R44" s="10">
        <v>220.46690000000001</v>
      </c>
      <c r="S44" s="10">
        <v>75.249590097799995</v>
      </c>
      <c r="T44" s="10">
        <v>82.922547058299998</v>
      </c>
      <c r="U44" s="10">
        <v>7.6729263975000004</v>
      </c>
      <c r="V44" s="10">
        <v>51.850657979799998</v>
      </c>
      <c r="W44" s="10">
        <v>5.9337</v>
      </c>
      <c r="X44" s="10">
        <v>14.4260487359</v>
      </c>
      <c r="Y44" s="10">
        <v>57.406100000000002</v>
      </c>
      <c r="Z44" s="11">
        <f t="shared" si="0"/>
        <v>1320.4185</v>
      </c>
      <c r="AA44" s="10">
        <v>622.8460245067937</v>
      </c>
      <c r="AB44" s="110">
        <f t="shared" si="1"/>
        <v>2.1199758014761119</v>
      </c>
      <c r="AC44" s="6" t="s">
        <v>1531</v>
      </c>
    </row>
    <row r="45" spans="1:29" x14ac:dyDescent="0.25">
      <c r="A45" s="6">
        <v>2014</v>
      </c>
      <c r="B45" s="6" t="s">
        <v>47</v>
      </c>
      <c r="C45" s="6">
        <v>6476111</v>
      </c>
      <c r="D45" s="8" t="s">
        <v>203</v>
      </c>
      <c r="E45" s="8"/>
      <c r="F45" s="8" t="s">
        <v>204</v>
      </c>
      <c r="G45" s="6">
        <v>324110</v>
      </c>
      <c r="H45" s="8" t="s">
        <v>119</v>
      </c>
      <c r="I45" s="9">
        <v>31.770997000000001</v>
      </c>
      <c r="J45" s="9">
        <v>-106.397453</v>
      </c>
      <c r="K45" s="6" t="s">
        <v>38</v>
      </c>
      <c r="L45" s="10">
        <v>1.8</v>
      </c>
      <c r="M45" s="10">
        <v>175.8023</v>
      </c>
      <c r="N45" s="10"/>
      <c r="O45" s="10">
        <v>1.310837759</v>
      </c>
      <c r="P45" s="10">
        <v>439.76209999999998</v>
      </c>
      <c r="Q45" s="10">
        <v>122.893822</v>
      </c>
      <c r="R45" s="10">
        <v>157.07149999999999</v>
      </c>
      <c r="S45" s="10">
        <v>121.133822</v>
      </c>
      <c r="T45" s="10">
        <v>155.3115</v>
      </c>
      <c r="U45" s="10">
        <v>34.177697389999999</v>
      </c>
      <c r="V45" s="10">
        <v>100.35969428999999</v>
      </c>
      <c r="W45" s="10">
        <v>100.0645</v>
      </c>
      <c r="X45" s="10">
        <v>22.21236189</v>
      </c>
      <c r="Y45" s="10">
        <v>646.52470000000005</v>
      </c>
      <c r="Z45" s="11">
        <f t="shared" si="0"/>
        <v>539.82659999999998</v>
      </c>
      <c r="AA45" s="10">
        <v>258.99906672041431</v>
      </c>
      <c r="AB45" s="110">
        <f t="shared" si="1"/>
        <v>2.084280097359327</v>
      </c>
      <c r="AC45" s="6" t="s">
        <v>1531</v>
      </c>
    </row>
    <row r="46" spans="1:29" x14ac:dyDescent="0.25">
      <c r="A46" s="6">
        <v>2014</v>
      </c>
      <c r="B46" s="6" t="s">
        <v>47</v>
      </c>
      <c r="C46" s="6">
        <v>4785311</v>
      </c>
      <c r="D46" s="8" t="s">
        <v>1480</v>
      </c>
      <c r="E46" s="8"/>
      <c r="F46" s="8" t="s">
        <v>1485</v>
      </c>
      <c r="G46" s="6">
        <v>327310</v>
      </c>
      <c r="H46" s="8" t="s">
        <v>50</v>
      </c>
      <c r="I46" s="9">
        <v>34.604500000000002</v>
      </c>
      <c r="J46" s="9">
        <v>-117.3382</v>
      </c>
      <c r="K46" s="6" t="s">
        <v>518</v>
      </c>
      <c r="L46" s="10">
        <v>422.54256265445798</v>
      </c>
      <c r="M46" s="10">
        <v>269.3271398</v>
      </c>
      <c r="N46" s="10"/>
      <c r="O46" s="10">
        <v>19.402821715678702</v>
      </c>
      <c r="P46" s="10">
        <v>1618.4691421</v>
      </c>
      <c r="Q46" s="10">
        <v>585.85682957100005</v>
      </c>
      <c r="R46" s="10">
        <v>601.05182549799997</v>
      </c>
      <c r="S46" s="10">
        <v>399.02851133799999</v>
      </c>
      <c r="T46" s="10">
        <v>414.22351269000001</v>
      </c>
      <c r="U46" s="10">
        <v>15.19509148525</v>
      </c>
      <c r="V46" s="10">
        <v>257.07507648263203</v>
      </c>
      <c r="W46" s="10">
        <v>27.609426844000001</v>
      </c>
      <c r="X46" s="10">
        <v>73.143775001981993</v>
      </c>
      <c r="Y46" s="10">
        <v>10.074882929999999</v>
      </c>
      <c r="Z46" s="11">
        <f t="shared" si="0"/>
        <v>1646.0785689439999</v>
      </c>
      <c r="AA46" s="10">
        <v>792.19877572288556</v>
      </c>
      <c r="AB46" s="110">
        <f t="shared" si="1"/>
        <v>2.0778605312056238</v>
      </c>
      <c r="AC46" s="6" t="s">
        <v>1531</v>
      </c>
    </row>
    <row r="47" spans="1:29" x14ac:dyDescent="0.25">
      <c r="A47" s="6">
        <v>2014</v>
      </c>
      <c r="B47" s="6" t="s">
        <v>47</v>
      </c>
      <c r="C47" s="6">
        <v>896111</v>
      </c>
      <c r="D47" s="8" t="s">
        <v>102</v>
      </c>
      <c r="E47" s="8"/>
      <c r="F47" s="8" t="s">
        <v>103</v>
      </c>
      <c r="G47" s="6">
        <v>221330</v>
      </c>
      <c r="H47" s="8" t="s">
        <v>104</v>
      </c>
      <c r="I47" s="9">
        <v>39.760579</v>
      </c>
      <c r="J47" s="9">
        <v>-105.215345</v>
      </c>
      <c r="K47" s="6" t="s">
        <v>13</v>
      </c>
      <c r="L47" s="10">
        <v>6.2972399999999998E-2</v>
      </c>
      <c r="M47" s="10">
        <v>77.912000000000006</v>
      </c>
      <c r="N47" s="10"/>
      <c r="O47" s="10">
        <v>0.17998267524200001</v>
      </c>
      <c r="P47" s="10">
        <v>636.52499999999998</v>
      </c>
      <c r="Q47" s="10">
        <v>7.5304592100000001</v>
      </c>
      <c r="R47" s="10">
        <v>12.7288</v>
      </c>
      <c r="S47" s="10">
        <v>7.3409729600000002</v>
      </c>
      <c r="T47" s="10">
        <v>12.53931375</v>
      </c>
      <c r="U47" s="10">
        <v>5.1983357945000002</v>
      </c>
      <c r="V47" s="10">
        <v>5.6429153251999997</v>
      </c>
      <c r="W47" s="10">
        <v>1176.0989999999999</v>
      </c>
      <c r="X47" s="10">
        <v>1.257276614</v>
      </c>
      <c r="Y47" s="10">
        <v>14.637</v>
      </c>
      <c r="Z47" s="11">
        <f t="shared" si="0"/>
        <v>1812.6239999999998</v>
      </c>
      <c r="AA47" s="10">
        <v>943.02504552604159</v>
      </c>
      <c r="AB47" s="110">
        <f t="shared" si="1"/>
        <v>1.9221377084305067</v>
      </c>
      <c r="AC47" s="6" t="s">
        <v>1531</v>
      </c>
    </row>
    <row r="48" spans="1:29" x14ac:dyDescent="0.25">
      <c r="A48" s="6">
        <v>2014</v>
      </c>
      <c r="B48" s="6" t="s">
        <v>47</v>
      </c>
      <c r="C48" s="6">
        <v>4838811</v>
      </c>
      <c r="D48" s="8" t="s">
        <v>1480</v>
      </c>
      <c r="E48" s="8"/>
      <c r="F48" s="8" t="s">
        <v>1488</v>
      </c>
      <c r="G48" s="6">
        <v>212391</v>
      </c>
      <c r="H48" s="8" t="s">
        <v>369</v>
      </c>
      <c r="I48" s="9">
        <v>35.763300000000001</v>
      </c>
      <c r="J48" s="9">
        <v>-117.38030000000001</v>
      </c>
      <c r="K48" s="6" t="s">
        <v>518</v>
      </c>
      <c r="L48" s="10">
        <v>6.1669646</v>
      </c>
      <c r="M48" s="10">
        <v>171.17360801999999</v>
      </c>
      <c r="N48" s="10">
        <v>4.8991281000000004</v>
      </c>
      <c r="O48" s="10">
        <v>0.41079795533250002</v>
      </c>
      <c r="P48" s="10">
        <v>1446.5047908199999</v>
      </c>
      <c r="Q48" s="10">
        <v>258.23915099999999</v>
      </c>
      <c r="R48" s="10">
        <v>300.044849</v>
      </c>
      <c r="S48" s="10">
        <v>134.04168480499999</v>
      </c>
      <c r="T48" s="10">
        <v>175.845682805</v>
      </c>
      <c r="U48" s="10">
        <v>41.805698</v>
      </c>
      <c r="V48" s="10">
        <v>154.383363861031</v>
      </c>
      <c r="W48" s="10">
        <v>127.7651819</v>
      </c>
      <c r="X48" s="10">
        <v>11.948807258677499</v>
      </c>
      <c r="Y48" s="10">
        <v>15.599165644579999</v>
      </c>
      <c r="Z48" s="11">
        <f t="shared" si="0"/>
        <v>1574.2699727199999</v>
      </c>
      <c r="AA48" s="10">
        <v>847.9895944960324</v>
      </c>
      <c r="AB48" s="110">
        <f t="shared" si="1"/>
        <v>1.8564732196455811</v>
      </c>
      <c r="AC48" s="6" t="s">
        <v>1531</v>
      </c>
    </row>
    <row r="49" spans="1:29" x14ac:dyDescent="0.25">
      <c r="A49" s="6">
        <v>2014</v>
      </c>
      <c r="B49" s="6" t="s">
        <v>47</v>
      </c>
      <c r="C49" s="6">
        <v>5226911</v>
      </c>
      <c r="D49" s="8" t="s">
        <v>100</v>
      </c>
      <c r="E49" s="8"/>
      <c r="F49" s="8" t="s">
        <v>150</v>
      </c>
      <c r="G49" s="6">
        <v>211112</v>
      </c>
      <c r="H49" s="8" t="s">
        <v>68</v>
      </c>
      <c r="I49" s="9">
        <v>32.174199999999999</v>
      </c>
      <c r="J49" s="9">
        <v>-103.1741</v>
      </c>
      <c r="K49" s="6" t="s">
        <v>46</v>
      </c>
      <c r="L49" s="10"/>
      <c r="M49" s="10">
        <v>800.43399999999997</v>
      </c>
      <c r="N49" s="10"/>
      <c r="O49" s="10">
        <v>0.20605200000000001</v>
      </c>
      <c r="P49" s="10">
        <v>230.07</v>
      </c>
      <c r="Q49" s="10">
        <v>7.3173824999999999</v>
      </c>
      <c r="R49" s="10">
        <v>13.57</v>
      </c>
      <c r="S49" s="10">
        <v>7.3173824999999999</v>
      </c>
      <c r="T49" s="10">
        <v>13.57</v>
      </c>
      <c r="U49" s="10">
        <v>6.2526175200000003</v>
      </c>
      <c r="V49" s="10">
        <v>5.5219002000000001</v>
      </c>
      <c r="W49" s="10">
        <v>797.56299999999999</v>
      </c>
      <c r="X49" s="10">
        <v>0.84383200000000003</v>
      </c>
      <c r="Y49" s="10">
        <v>174.46299999999999</v>
      </c>
      <c r="Z49" s="11">
        <f t="shared" si="0"/>
        <v>1027.633</v>
      </c>
      <c r="AA49" s="10">
        <v>562.90470489311008</v>
      </c>
      <c r="AB49" s="110">
        <f t="shared" si="1"/>
        <v>1.8255896443344477</v>
      </c>
      <c r="AC49" s="6" t="s">
        <v>1531</v>
      </c>
    </row>
    <row r="50" spans="1:29" x14ac:dyDescent="0.25">
      <c r="A50" s="6">
        <v>2014</v>
      </c>
      <c r="B50" s="6" t="s">
        <v>47</v>
      </c>
      <c r="C50" s="6">
        <v>5651911</v>
      </c>
      <c r="D50" s="8" t="s">
        <v>62</v>
      </c>
      <c r="E50" s="8"/>
      <c r="F50" s="8" t="s">
        <v>145</v>
      </c>
      <c r="G50" s="6">
        <v>324110</v>
      </c>
      <c r="H50" s="8" t="s">
        <v>119</v>
      </c>
      <c r="I50" s="9">
        <v>32.269103999999999</v>
      </c>
      <c r="J50" s="9">
        <v>-101.41767299999999</v>
      </c>
      <c r="K50" s="6" t="s">
        <v>38</v>
      </c>
      <c r="L50" s="10"/>
      <c r="M50" s="10">
        <v>238.09569999999999</v>
      </c>
      <c r="N50" s="10">
        <v>0.11509999999999999</v>
      </c>
      <c r="O50" s="10">
        <v>0.67296202000000005</v>
      </c>
      <c r="P50" s="10">
        <v>505.81330000000003</v>
      </c>
      <c r="Q50" s="10">
        <v>100.5824745</v>
      </c>
      <c r="R50" s="10">
        <v>118.2209</v>
      </c>
      <c r="S50" s="10">
        <v>100.3153605</v>
      </c>
      <c r="T50" s="10">
        <v>117.95378599999999</v>
      </c>
      <c r="U50" s="10">
        <v>17.638423459999998</v>
      </c>
      <c r="V50" s="10">
        <v>70.642911089999998</v>
      </c>
      <c r="W50" s="10">
        <v>819.89300000000003</v>
      </c>
      <c r="X50" s="10">
        <v>31.972275509999999</v>
      </c>
      <c r="Y50" s="10">
        <v>309.22250000000003</v>
      </c>
      <c r="Z50" s="11">
        <f t="shared" si="0"/>
        <v>1325.7063000000001</v>
      </c>
      <c r="AA50" s="10">
        <v>728.33914608242844</v>
      </c>
      <c r="AB50" s="110">
        <f t="shared" si="1"/>
        <v>1.8201771896110135</v>
      </c>
      <c r="AC50" s="6" t="s">
        <v>1531</v>
      </c>
    </row>
    <row r="51" spans="1:29" x14ac:dyDescent="0.25">
      <c r="A51" s="6">
        <v>2014</v>
      </c>
      <c r="B51" s="6" t="s">
        <v>47</v>
      </c>
      <c r="C51" s="6">
        <v>4899711</v>
      </c>
      <c r="D51" s="8" t="s">
        <v>139</v>
      </c>
      <c r="E51" s="8"/>
      <c r="F51" s="8" t="s">
        <v>140</v>
      </c>
      <c r="G51" s="6">
        <v>211112</v>
      </c>
      <c r="H51" s="8" t="s">
        <v>68</v>
      </c>
      <c r="I51" s="9">
        <v>32.758049999999997</v>
      </c>
      <c r="J51" s="9">
        <v>-102.681383</v>
      </c>
      <c r="K51" s="6" t="s">
        <v>38</v>
      </c>
      <c r="L51" s="10"/>
      <c r="M51" s="10">
        <v>1345.7080000000001</v>
      </c>
      <c r="N51" s="10"/>
      <c r="O51" s="10">
        <v>0.64833700000000005</v>
      </c>
      <c r="P51" s="10">
        <v>671.50900000000001</v>
      </c>
      <c r="Q51" s="10">
        <v>95.604029999999995</v>
      </c>
      <c r="R51" s="10">
        <v>106.75</v>
      </c>
      <c r="S51" s="10">
        <v>81.199169999999995</v>
      </c>
      <c r="T51" s="10">
        <v>92.345140000000001</v>
      </c>
      <c r="U51" s="10">
        <v>11.145970999999999</v>
      </c>
      <c r="V51" s="10">
        <v>63.48066</v>
      </c>
      <c r="W51" s="10">
        <v>432.65</v>
      </c>
      <c r="X51" s="10">
        <v>8.5365000000000002</v>
      </c>
      <c r="Y51" s="10">
        <v>37.135199999999998</v>
      </c>
      <c r="Z51" s="11">
        <f t="shared" si="0"/>
        <v>1104.1590000000001</v>
      </c>
      <c r="AA51" s="10">
        <v>614.04876801791306</v>
      </c>
      <c r="AB51" s="110">
        <f t="shared" si="1"/>
        <v>1.7981617381370425</v>
      </c>
      <c r="AC51" s="6" t="s">
        <v>1531</v>
      </c>
    </row>
    <row r="52" spans="1:29" x14ac:dyDescent="0.25">
      <c r="A52" s="6">
        <v>2014</v>
      </c>
      <c r="B52" s="6" t="s">
        <v>47</v>
      </c>
      <c r="C52" s="6">
        <v>8091311</v>
      </c>
      <c r="D52" s="8" t="s">
        <v>100</v>
      </c>
      <c r="E52" s="8"/>
      <c r="F52" s="8" t="s">
        <v>133</v>
      </c>
      <c r="G52" s="6">
        <v>211112</v>
      </c>
      <c r="H52" s="8" t="s">
        <v>68</v>
      </c>
      <c r="I52" s="9">
        <v>33.043869000000001</v>
      </c>
      <c r="J52" s="9">
        <v>-103.169989</v>
      </c>
      <c r="K52" s="6" t="s">
        <v>46</v>
      </c>
      <c r="L52" s="10"/>
      <c r="M52" s="10">
        <v>15.428000000000001</v>
      </c>
      <c r="N52" s="10"/>
      <c r="O52" s="10">
        <v>3.7799999999999999E-3</v>
      </c>
      <c r="P52" s="10">
        <v>12.772</v>
      </c>
      <c r="Q52" s="10">
        <v>0.17776951999999999</v>
      </c>
      <c r="R52" s="10">
        <v>0.30199999999999999</v>
      </c>
      <c r="S52" s="10">
        <v>0.17776951999999999</v>
      </c>
      <c r="T52" s="10">
        <v>0.30199999999999999</v>
      </c>
      <c r="U52" s="10">
        <v>0.12423048</v>
      </c>
      <c r="V52" s="10">
        <v>0.1429666</v>
      </c>
      <c r="W52" s="10">
        <v>1009.006</v>
      </c>
      <c r="X52" s="10">
        <v>1.5480000000000001E-2</v>
      </c>
      <c r="Y52" s="10">
        <v>26.065000000000001</v>
      </c>
      <c r="Z52" s="11">
        <f t="shared" si="0"/>
        <v>1021.778</v>
      </c>
      <c r="AA52" s="10">
        <v>574.10448245664088</v>
      </c>
      <c r="AB52" s="110">
        <f t="shared" si="1"/>
        <v>1.7797770810423337</v>
      </c>
      <c r="AC52" s="6" t="s">
        <v>1531</v>
      </c>
    </row>
    <row r="53" spans="1:29" x14ac:dyDescent="0.25">
      <c r="A53" s="6">
        <v>2014</v>
      </c>
      <c r="B53" s="6" t="s">
        <v>47</v>
      </c>
      <c r="C53" s="6">
        <v>4417311</v>
      </c>
      <c r="D53" s="8" t="s">
        <v>91</v>
      </c>
      <c r="E53" s="8"/>
      <c r="F53" s="8" t="s">
        <v>92</v>
      </c>
      <c r="G53" s="6">
        <v>327310</v>
      </c>
      <c r="H53" s="8" t="s">
        <v>50</v>
      </c>
      <c r="I53" s="9">
        <v>38.386367</v>
      </c>
      <c r="J53" s="9">
        <v>-105.01768800000001</v>
      </c>
      <c r="K53" s="6" t="s">
        <v>13</v>
      </c>
      <c r="L53" s="10">
        <v>18.781500000000001</v>
      </c>
      <c r="M53" s="10">
        <v>1041.55</v>
      </c>
      <c r="N53" s="10">
        <v>86.529499999999999</v>
      </c>
      <c r="O53" s="10">
        <v>1.0011955431999999</v>
      </c>
      <c r="P53" s="10">
        <v>1173.78</v>
      </c>
      <c r="Q53" s="10">
        <v>106.188767</v>
      </c>
      <c r="R53" s="10">
        <v>109.291838</v>
      </c>
      <c r="S53" s="10">
        <v>31.285300100000001</v>
      </c>
      <c r="T53" s="10">
        <v>34.388361000000003</v>
      </c>
      <c r="U53" s="10">
        <v>3.1030605000000002</v>
      </c>
      <c r="V53" s="10">
        <v>26.207499290000001</v>
      </c>
      <c r="W53" s="10">
        <v>264.93</v>
      </c>
      <c r="X53" s="10">
        <v>3.8007923959999999</v>
      </c>
      <c r="Y53" s="10">
        <v>137</v>
      </c>
      <c r="Z53" s="11">
        <f t="shared" si="0"/>
        <v>1438.71</v>
      </c>
      <c r="AA53" s="10">
        <v>812.90143905155662</v>
      </c>
      <c r="AB53" s="110">
        <f t="shared" si="1"/>
        <v>1.7698455567732767</v>
      </c>
      <c r="AC53" s="6" t="s">
        <v>1531</v>
      </c>
    </row>
    <row r="54" spans="1:29" x14ac:dyDescent="0.25">
      <c r="A54" s="6">
        <v>2014</v>
      </c>
      <c r="B54" s="6" t="s">
        <v>47</v>
      </c>
      <c r="C54" s="6">
        <v>8241211</v>
      </c>
      <c r="D54" s="8" t="s">
        <v>100</v>
      </c>
      <c r="E54" s="8"/>
      <c r="F54" s="8" t="s">
        <v>144</v>
      </c>
      <c r="G54" s="6">
        <v>211112</v>
      </c>
      <c r="H54" s="8" t="s">
        <v>68</v>
      </c>
      <c r="I54" s="9">
        <v>32.695278000000002</v>
      </c>
      <c r="J54" s="9">
        <v>-103.28527800000001</v>
      </c>
      <c r="K54" s="6" t="s">
        <v>46</v>
      </c>
      <c r="L54" s="10"/>
      <c r="M54" s="10">
        <v>429.39699999999999</v>
      </c>
      <c r="N54" s="10"/>
      <c r="O54" s="10">
        <v>0.55687799999999998</v>
      </c>
      <c r="P54" s="10">
        <v>786.62199999999996</v>
      </c>
      <c r="Q54" s="10">
        <v>13.2317</v>
      </c>
      <c r="R54" s="10">
        <v>26.518000000000001</v>
      </c>
      <c r="S54" s="10">
        <v>13.2317</v>
      </c>
      <c r="T54" s="10">
        <v>26.518000000000001</v>
      </c>
      <c r="U54" s="10">
        <v>13.286300000000001</v>
      </c>
      <c r="V54" s="10">
        <v>6.9477200000000003</v>
      </c>
      <c r="W54" s="10">
        <v>192.04300000000001</v>
      </c>
      <c r="X54" s="10">
        <v>2.280548</v>
      </c>
      <c r="Y54" s="10">
        <v>192.05</v>
      </c>
      <c r="Z54" s="11">
        <f t="shared" si="0"/>
        <v>978.66499999999996</v>
      </c>
      <c r="AA54" s="10">
        <v>557.1299190880693</v>
      </c>
      <c r="AB54" s="110">
        <f t="shared" si="1"/>
        <v>1.7566189975973912</v>
      </c>
      <c r="AC54" s="6" t="s">
        <v>1531</v>
      </c>
    </row>
    <row r="55" spans="1:29" x14ac:dyDescent="0.25">
      <c r="A55" s="6">
        <v>2014</v>
      </c>
      <c r="B55" s="6" t="s">
        <v>47</v>
      </c>
      <c r="C55" s="6">
        <v>706411</v>
      </c>
      <c r="D55" s="8" t="s">
        <v>1480</v>
      </c>
      <c r="E55" s="8"/>
      <c r="F55" s="8" t="s">
        <v>1489</v>
      </c>
      <c r="G55" s="6">
        <v>928110</v>
      </c>
      <c r="H55" s="8" t="s">
        <v>130</v>
      </c>
      <c r="I55" s="9">
        <v>35.262500000000003</v>
      </c>
      <c r="J55" s="9">
        <v>-116.693</v>
      </c>
      <c r="K55" s="6" t="s">
        <v>518</v>
      </c>
      <c r="L55" s="10"/>
      <c r="M55" s="10"/>
      <c r="N55" s="10">
        <v>0.30474230689999998</v>
      </c>
      <c r="O55" s="10">
        <v>0.3480471938968</v>
      </c>
      <c r="P55" s="10">
        <v>1272.147592</v>
      </c>
      <c r="Q55" s="10">
        <v>1022.1651844647</v>
      </c>
      <c r="R55" s="10">
        <v>1028.6618883819999</v>
      </c>
      <c r="S55" s="10">
        <v>206.01270525032999</v>
      </c>
      <c r="T55" s="10">
        <v>212.50940916763</v>
      </c>
      <c r="U55" s="10">
        <v>6.4967329925100001</v>
      </c>
      <c r="V55" s="10">
        <v>127.726430964466</v>
      </c>
      <c r="W55" s="10">
        <v>30.011936589139999</v>
      </c>
      <c r="X55" s="10">
        <v>2.4586806352089998</v>
      </c>
      <c r="Y55" s="10">
        <v>128.49030655813999</v>
      </c>
      <c r="Z55" s="11">
        <f t="shared" si="0"/>
        <v>1302.1595285891401</v>
      </c>
      <c r="AA55" s="10">
        <v>767.1380219434493</v>
      </c>
      <c r="AB55" s="110">
        <f t="shared" si="1"/>
        <v>1.6974253541628401</v>
      </c>
      <c r="AC55" s="6" t="s">
        <v>1531</v>
      </c>
    </row>
    <row r="56" spans="1:29" x14ac:dyDescent="0.25">
      <c r="A56" s="6">
        <v>2014</v>
      </c>
      <c r="B56" s="6" t="s">
        <v>47</v>
      </c>
      <c r="C56" s="6">
        <v>3968211</v>
      </c>
      <c r="D56" s="8" t="s">
        <v>89</v>
      </c>
      <c r="E56" s="8"/>
      <c r="F56" s="8" t="s">
        <v>156</v>
      </c>
      <c r="G56" s="6">
        <v>211111</v>
      </c>
      <c r="H56" s="8" t="s">
        <v>53</v>
      </c>
      <c r="I56" s="9">
        <v>32.040278000000001</v>
      </c>
      <c r="J56" s="9">
        <v>-102.681383</v>
      </c>
      <c r="K56" s="6" t="s">
        <v>38</v>
      </c>
      <c r="L56" s="10"/>
      <c r="M56" s="10">
        <v>589.24300000000005</v>
      </c>
      <c r="N56" s="10"/>
      <c r="O56" s="10">
        <v>0.23160900000000001</v>
      </c>
      <c r="P56" s="10">
        <v>1031.653</v>
      </c>
      <c r="Q56" s="10">
        <v>6.06595</v>
      </c>
      <c r="R56" s="10">
        <v>11.029</v>
      </c>
      <c r="S56" s="10">
        <v>6.06595</v>
      </c>
      <c r="T56" s="10">
        <v>11.029</v>
      </c>
      <c r="U56" s="10">
        <v>4.96305</v>
      </c>
      <c r="V56" s="10">
        <v>2.8895979999999999</v>
      </c>
      <c r="W56" s="10">
        <v>0.308</v>
      </c>
      <c r="X56" s="10">
        <v>0.94849399999999995</v>
      </c>
      <c r="Y56" s="10">
        <v>77.256</v>
      </c>
      <c r="Z56" s="11">
        <f t="shared" si="0"/>
        <v>1031.961</v>
      </c>
      <c r="AA56" s="10">
        <v>609.13614048330248</v>
      </c>
      <c r="AB56" s="110">
        <f t="shared" si="1"/>
        <v>1.6941385207930999</v>
      </c>
      <c r="AC56" s="6" t="s">
        <v>1531</v>
      </c>
    </row>
    <row r="57" spans="1:29" x14ac:dyDescent="0.25">
      <c r="A57" s="6">
        <v>2014</v>
      </c>
      <c r="B57" s="6" t="s">
        <v>47</v>
      </c>
      <c r="C57" s="6">
        <v>4035711</v>
      </c>
      <c r="D57" s="8" t="s">
        <v>160</v>
      </c>
      <c r="E57" s="8"/>
      <c r="F57" s="8" t="s">
        <v>161</v>
      </c>
      <c r="G57" s="6">
        <v>211112</v>
      </c>
      <c r="H57" s="8" t="s">
        <v>68</v>
      </c>
      <c r="I57" s="9">
        <v>31.947092999999999</v>
      </c>
      <c r="J57" s="9">
        <v>-103.043408</v>
      </c>
      <c r="K57" s="6" t="s">
        <v>38</v>
      </c>
      <c r="L57" s="10"/>
      <c r="M57" s="10">
        <v>185.03469999999999</v>
      </c>
      <c r="N57" s="10"/>
      <c r="O57" s="10">
        <v>0.33226013999999998</v>
      </c>
      <c r="P57" s="10">
        <v>742.26179999999999</v>
      </c>
      <c r="Q57" s="10">
        <v>8.5139563000000003</v>
      </c>
      <c r="R57" s="10">
        <v>15.8309</v>
      </c>
      <c r="S57" s="10">
        <v>8.5139563000000003</v>
      </c>
      <c r="T57" s="10">
        <v>15.8309</v>
      </c>
      <c r="U57" s="10">
        <v>7.3169436499999998</v>
      </c>
      <c r="V57" s="10">
        <v>4.1694962000000002</v>
      </c>
      <c r="W57" s="10">
        <v>226.8954</v>
      </c>
      <c r="X57" s="10">
        <v>1.3676314700000001</v>
      </c>
      <c r="Y57" s="10">
        <v>60.502200000000002</v>
      </c>
      <c r="Z57" s="11">
        <f t="shared" si="0"/>
        <v>969.15719999999999</v>
      </c>
      <c r="AA57" s="10">
        <v>575.10864498187289</v>
      </c>
      <c r="AB57" s="110">
        <f t="shared" si="1"/>
        <v>1.6851723730053603</v>
      </c>
      <c r="AC57" s="6" t="s">
        <v>1531</v>
      </c>
    </row>
    <row r="58" spans="1:29" x14ac:dyDescent="0.25">
      <c r="A58" s="6">
        <v>2018</v>
      </c>
      <c r="B58" s="6" t="s">
        <v>30</v>
      </c>
      <c r="C58" s="6">
        <v>4391711</v>
      </c>
      <c r="D58" s="7" t="s">
        <v>82</v>
      </c>
      <c r="F58" s="7" t="s">
        <v>105</v>
      </c>
      <c r="G58" s="6">
        <v>221112</v>
      </c>
      <c r="H58" s="8" t="s">
        <v>33</v>
      </c>
      <c r="I58" s="9">
        <v>38.824399999999997</v>
      </c>
      <c r="J58" s="9">
        <v>-104.8331</v>
      </c>
      <c r="K58" s="6" t="s">
        <v>13</v>
      </c>
      <c r="P58" s="10">
        <v>1293.5309999999999</v>
      </c>
      <c r="W58" s="10">
        <v>151.435</v>
      </c>
      <c r="Z58" s="11">
        <f t="shared" si="0"/>
        <v>1444.9659999999999</v>
      </c>
      <c r="AA58" s="11">
        <v>863.37732961974223</v>
      </c>
      <c r="AB58" s="110">
        <f t="shared" si="1"/>
        <v>1.6736205022158819</v>
      </c>
      <c r="AC58" s="6" t="s">
        <v>1531</v>
      </c>
    </row>
    <row r="59" spans="1:29" x14ac:dyDescent="0.25">
      <c r="A59" s="6">
        <v>2014</v>
      </c>
      <c r="B59" s="6" t="s">
        <v>47</v>
      </c>
      <c r="C59" s="6">
        <v>7411811</v>
      </c>
      <c r="D59" s="8" t="s">
        <v>151</v>
      </c>
      <c r="E59" s="8"/>
      <c r="F59" s="8" t="s">
        <v>152</v>
      </c>
      <c r="G59" s="6">
        <v>211112</v>
      </c>
      <c r="H59" s="8" t="s">
        <v>68</v>
      </c>
      <c r="I59" s="9">
        <v>32.75676</v>
      </c>
      <c r="J59" s="9">
        <v>-104.21012</v>
      </c>
      <c r="K59" s="6" t="s">
        <v>46</v>
      </c>
      <c r="L59" s="10"/>
      <c r="M59" s="10">
        <v>423.57</v>
      </c>
      <c r="N59" s="10"/>
      <c r="O59" s="10">
        <v>0.20441400000000001</v>
      </c>
      <c r="P59" s="10">
        <v>383.36</v>
      </c>
      <c r="Q59" s="10">
        <v>4.94672</v>
      </c>
      <c r="R59" s="10">
        <v>9.734</v>
      </c>
      <c r="S59" s="10">
        <v>4.94672</v>
      </c>
      <c r="T59" s="10">
        <v>9.734</v>
      </c>
      <c r="U59" s="10">
        <v>4.78728</v>
      </c>
      <c r="V59" s="10">
        <v>2.5503079999999998</v>
      </c>
      <c r="W59" s="10">
        <v>399.17899999999997</v>
      </c>
      <c r="X59" s="10">
        <v>0.83712399999999998</v>
      </c>
      <c r="Y59" s="10">
        <v>104.989</v>
      </c>
      <c r="Z59" s="11">
        <f t="shared" si="0"/>
        <v>782.53899999999999</v>
      </c>
      <c r="AA59" s="10">
        <v>472.72836175557853</v>
      </c>
      <c r="AB59" s="110">
        <f t="shared" si="1"/>
        <v>1.6553671480464447</v>
      </c>
      <c r="AC59" s="6" t="s">
        <v>1531</v>
      </c>
    </row>
    <row r="60" spans="1:29" x14ac:dyDescent="0.25">
      <c r="A60" s="6">
        <v>2014</v>
      </c>
      <c r="B60" s="6" t="s">
        <v>47</v>
      </c>
      <c r="C60" s="6">
        <v>5066411</v>
      </c>
      <c r="D60" s="7" t="s">
        <v>131</v>
      </c>
      <c r="E60" s="8"/>
      <c r="F60" s="8" t="s">
        <v>132</v>
      </c>
      <c r="G60" s="6">
        <v>221112</v>
      </c>
      <c r="H60" s="8" t="s">
        <v>33</v>
      </c>
      <c r="I60" s="9">
        <v>39.548000000000002</v>
      </c>
      <c r="J60" s="9">
        <v>-110.383</v>
      </c>
      <c r="K60" s="6" t="s">
        <v>43</v>
      </c>
      <c r="L60" s="10">
        <v>1</v>
      </c>
      <c r="M60" s="10">
        <v>82.323899999999995</v>
      </c>
      <c r="N60" s="10">
        <v>0.1452</v>
      </c>
      <c r="O60" s="10">
        <v>7.0418350650000003E-2</v>
      </c>
      <c r="P60" s="10">
        <v>348.94040000000001</v>
      </c>
      <c r="Q60" s="10">
        <v>71.006874969999998</v>
      </c>
      <c r="R60" s="10">
        <v>73.398300000000006</v>
      </c>
      <c r="S60" s="10">
        <v>38.20747497</v>
      </c>
      <c r="T60" s="10">
        <v>40.5989</v>
      </c>
      <c r="U60" s="10">
        <v>2.3914350311999999</v>
      </c>
      <c r="V60" s="10">
        <v>33.030182287899997</v>
      </c>
      <c r="W60" s="10">
        <v>1054.8100999999999</v>
      </c>
      <c r="X60" s="10">
        <v>4.7071273938999996</v>
      </c>
      <c r="Y60" s="10">
        <v>11.848000000000001</v>
      </c>
      <c r="Z60" s="11">
        <f t="shared" si="0"/>
        <v>1403.7504999999999</v>
      </c>
      <c r="AA60" s="10">
        <v>849.75370955328481</v>
      </c>
      <c r="AB60" s="110">
        <f t="shared" si="1"/>
        <v>1.6519498346620352</v>
      </c>
      <c r="AC60" s="6" t="s">
        <v>1531</v>
      </c>
    </row>
    <row r="61" spans="1:29" x14ac:dyDescent="0.25">
      <c r="A61" s="6">
        <v>2014</v>
      </c>
      <c r="B61" s="6" t="s">
        <v>47</v>
      </c>
      <c r="C61" s="6">
        <v>4861611</v>
      </c>
      <c r="D61" s="8" t="s">
        <v>55</v>
      </c>
      <c r="E61" s="8"/>
      <c r="F61" s="8" t="s">
        <v>118</v>
      </c>
      <c r="G61" s="6">
        <v>324110</v>
      </c>
      <c r="H61" s="8" t="s">
        <v>119</v>
      </c>
      <c r="I61" s="9">
        <v>35.703055999999997</v>
      </c>
      <c r="J61" s="9">
        <v>-101.36305</v>
      </c>
      <c r="K61" s="6" t="s">
        <v>38</v>
      </c>
      <c r="L61" s="10">
        <v>10.199999999999999</v>
      </c>
      <c r="M61" s="10">
        <v>597.98379999999997</v>
      </c>
      <c r="N61" s="10">
        <v>30.419699999999999</v>
      </c>
      <c r="O61" s="10">
        <v>1.2698563022989999</v>
      </c>
      <c r="P61" s="10">
        <v>1082.2135000000001</v>
      </c>
      <c r="Q61" s="10">
        <v>71.588153379999994</v>
      </c>
      <c r="R61" s="10">
        <v>132.39099999999999</v>
      </c>
      <c r="S61" s="10">
        <v>50.236813259000002</v>
      </c>
      <c r="T61" s="10">
        <v>111.039659904</v>
      </c>
      <c r="U61" s="10">
        <v>60.622850150799998</v>
      </c>
      <c r="V61" s="10">
        <v>55.086328438400002</v>
      </c>
      <c r="W61" s="10">
        <v>277.79590000000002</v>
      </c>
      <c r="X61" s="10">
        <v>25.372214737</v>
      </c>
      <c r="Y61" s="10">
        <v>1616.7988</v>
      </c>
      <c r="Z61" s="11">
        <f t="shared" si="0"/>
        <v>1360.0094000000001</v>
      </c>
      <c r="AA61" s="10">
        <v>833.42065985898876</v>
      </c>
      <c r="AB61" s="110">
        <f t="shared" si="1"/>
        <v>1.6318402764698778</v>
      </c>
      <c r="AC61" s="6" t="s">
        <v>1531</v>
      </c>
    </row>
    <row r="62" spans="1:29" x14ac:dyDescent="0.25">
      <c r="A62" s="6">
        <v>2014</v>
      </c>
      <c r="B62" s="6" t="s">
        <v>47</v>
      </c>
      <c r="C62" s="6">
        <v>17239511</v>
      </c>
      <c r="D62" s="8" t="s">
        <v>1480</v>
      </c>
      <c r="E62" s="8"/>
      <c r="F62" s="8" t="s">
        <v>1490</v>
      </c>
      <c r="G62" s="6">
        <v>221310</v>
      </c>
      <c r="H62" s="8" t="s">
        <v>1491</v>
      </c>
      <c r="I62" s="9">
        <v>34.493389999999998</v>
      </c>
      <c r="J62" s="9">
        <v>-117.18832999999999</v>
      </c>
      <c r="K62" s="6" t="s">
        <v>518</v>
      </c>
      <c r="L62" s="10">
        <v>1.6359999999999999E-4</v>
      </c>
      <c r="M62" s="10">
        <v>2124.12362712</v>
      </c>
      <c r="N62" s="10"/>
      <c r="O62" s="10">
        <v>2.3450043199999999E-4</v>
      </c>
      <c r="P62" s="10">
        <v>1261.92667764</v>
      </c>
      <c r="Q62" s="10">
        <v>6.9500320000000001E-3</v>
      </c>
      <c r="R62" s="10">
        <v>1.2736373E-2</v>
      </c>
      <c r="S62" s="10">
        <v>6.9347339999999997E-3</v>
      </c>
      <c r="T62" s="10">
        <v>1.2721075E-2</v>
      </c>
      <c r="U62" s="10">
        <v>5.7863410000000004E-3</v>
      </c>
      <c r="V62" s="10">
        <v>2.9829564999999999E-3</v>
      </c>
      <c r="W62" s="10">
        <v>0.33600041000000003</v>
      </c>
      <c r="X62" s="10">
        <v>9.5750484399999996E-4</v>
      </c>
      <c r="Y62" s="10">
        <v>16.9029335</v>
      </c>
      <c r="Z62" s="11">
        <f t="shared" si="0"/>
        <v>1262.26267805</v>
      </c>
      <c r="AA62" s="10">
        <v>775.11984129410052</v>
      </c>
      <c r="AB62" s="110">
        <f t="shared" si="1"/>
        <v>1.6284742188286532</v>
      </c>
      <c r="AC62" s="6" t="s">
        <v>1531</v>
      </c>
    </row>
    <row r="63" spans="1:29" x14ac:dyDescent="0.25">
      <c r="A63" s="6">
        <v>2014</v>
      </c>
      <c r="B63" s="6" t="s">
        <v>47</v>
      </c>
      <c r="C63" s="6">
        <v>7404111</v>
      </c>
      <c r="D63" s="8" t="s">
        <v>280</v>
      </c>
      <c r="E63" s="8"/>
      <c r="F63" s="8" t="s">
        <v>281</v>
      </c>
      <c r="G63" s="6">
        <v>48621</v>
      </c>
      <c r="H63" s="8" t="s">
        <v>72</v>
      </c>
      <c r="I63" s="9">
        <v>32.217500000000001</v>
      </c>
      <c r="J63" s="9">
        <v>-107.421667</v>
      </c>
      <c r="K63" s="6" t="s">
        <v>46</v>
      </c>
      <c r="L63" s="10"/>
      <c r="M63" s="10">
        <v>68.561999999999998</v>
      </c>
      <c r="N63" s="10"/>
      <c r="O63" s="10">
        <v>0.1176</v>
      </c>
      <c r="P63" s="10">
        <v>260.56799999999998</v>
      </c>
      <c r="Q63" s="10">
        <v>3.08</v>
      </c>
      <c r="R63" s="10">
        <v>5.6</v>
      </c>
      <c r="S63" s="10">
        <v>3.08</v>
      </c>
      <c r="T63" s="10">
        <v>5.6</v>
      </c>
      <c r="U63" s="10">
        <v>2.52</v>
      </c>
      <c r="V63" s="10">
        <v>1.467204</v>
      </c>
      <c r="W63" s="10">
        <v>3.6560000000000001</v>
      </c>
      <c r="X63" s="10">
        <v>0.48159999999999997</v>
      </c>
      <c r="Y63" s="10">
        <v>9.6159999999999997</v>
      </c>
      <c r="Z63" s="11">
        <f t="shared" si="0"/>
        <v>264.22399999999999</v>
      </c>
      <c r="AA63" s="10">
        <v>165.60715664771379</v>
      </c>
      <c r="AB63" s="110">
        <f t="shared" si="1"/>
        <v>1.5954866042538725</v>
      </c>
      <c r="AC63" s="6" t="s">
        <v>1531</v>
      </c>
    </row>
    <row r="64" spans="1:29" x14ac:dyDescent="0.25">
      <c r="A64" s="6">
        <v>2018</v>
      </c>
      <c r="B64" s="6" t="s">
        <v>30</v>
      </c>
      <c r="C64" s="6">
        <v>4392711</v>
      </c>
      <c r="D64" s="7" t="s">
        <v>82</v>
      </c>
      <c r="F64" s="7" t="s">
        <v>106</v>
      </c>
      <c r="G64" s="6">
        <v>221112</v>
      </c>
      <c r="H64" s="8" t="s">
        <v>33</v>
      </c>
      <c r="I64" s="9">
        <v>38.630600000000001</v>
      </c>
      <c r="J64" s="9">
        <v>-104.7056</v>
      </c>
      <c r="K64" s="6" t="s">
        <v>13</v>
      </c>
      <c r="P64" s="10">
        <v>916.15599999999995</v>
      </c>
      <c r="W64" s="10">
        <v>408.47800000000001</v>
      </c>
      <c r="Z64" s="11">
        <f t="shared" si="0"/>
        <v>1324.634</v>
      </c>
      <c r="AA64" s="11">
        <v>850.07166517641451</v>
      </c>
      <c r="AB64" s="110">
        <f t="shared" si="1"/>
        <v>1.5582615610709716</v>
      </c>
      <c r="AC64" s="6" t="s">
        <v>1531</v>
      </c>
    </row>
    <row r="65" spans="1:29" x14ac:dyDescent="0.25">
      <c r="A65" s="6">
        <v>2018</v>
      </c>
      <c r="B65" s="6" t="s">
        <v>30</v>
      </c>
      <c r="C65" s="6">
        <v>5229511</v>
      </c>
      <c r="D65" s="7" t="s">
        <v>157</v>
      </c>
      <c r="F65" s="7" t="s">
        <v>158</v>
      </c>
      <c r="G65" s="6">
        <v>221112</v>
      </c>
      <c r="H65" s="8" t="s">
        <v>33</v>
      </c>
      <c r="I65" s="9">
        <v>32.713099999999997</v>
      </c>
      <c r="J65" s="9">
        <v>-103.3533</v>
      </c>
      <c r="K65" s="6" t="s">
        <v>46</v>
      </c>
      <c r="P65" s="10">
        <v>830.52499999999998</v>
      </c>
      <c r="W65" s="10">
        <v>4.41</v>
      </c>
      <c r="Z65" s="11">
        <f t="shared" si="0"/>
        <v>834.93499999999995</v>
      </c>
      <c r="AA65" s="10">
        <v>551.0051814467256</v>
      </c>
      <c r="AB65" s="110">
        <f t="shared" si="1"/>
        <v>1.5152942805506564</v>
      </c>
      <c r="AC65" s="6" t="s">
        <v>1531</v>
      </c>
    </row>
    <row r="66" spans="1:29" x14ac:dyDescent="0.25">
      <c r="A66" s="6">
        <v>2014</v>
      </c>
      <c r="B66" s="6" t="s">
        <v>47</v>
      </c>
      <c r="C66" s="6">
        <v>6492411</v>
      </c>
      <c r="D66" s="8" t="s">
        <v>120</v>
      </c>
      <c r="E66" s="8"/>
      <c r="F66" s="8" t="s">
        <v>174</v>
      </c>
      <c r="G66" s="6">
        <v>211112</v>
      </c>
      <c r="H66" s="8" t="s">
        <v>68</v>
      </c>
      <c r="I66" s="9">
        <v>31.501667000000001</v>
      </c>
      <c r="J66" s="9">
        <v>-102.640272</v>
      </c>
      <c r="K66" s="6" t="s">
        <v>38</v>
      </c>
      <c r="L66" s="10">
        <v>1.5636799999999999E-4</v>
      </c>
      <c r="M66" s="10">
        <v>173.364</v>
      </c>
      <c r="N66" s="10"/>
      <c r="O66" s="10">
        <v>0.18343867999999999</v>
      </c>
      <c r="P66" s="10">
        <v>733.34299999999996</v>
      </c>
      <c r="Q66" s="10">
        <v>4.5340954</v>
      </c>
      <c r="R66" s="10">
        <v>8.8529999999999998</v>
      </c>
      <c r="S66" s="10">
        <v>4.5340954</v>
      </c>
      <c r="T66" s="10">
        <v>8.8529999999999998</v>
      </c>
      <c r="U66" s="10">
        <v>4.3189045899999998</v>
      </c>
      <c r="V66" s="10">
        <v>2.3266131400000001</v>
      </c>
      <c r="W66" s="10">
        <v>184.315</v>
      </c>
      <c r="X66" s="10">
        <v>0.75281600000000004</v>
      </c>
      <c r="Y66" s="10">
        <v>126.35080000000001</v>
      </c>
      <c r="Z66" s="11">
        <f t="shared" ref="Z66:Z129" si="2">+P66+W66</f>
        <v>917.6579999999999</v>
      </c>
      <c r="AA66" s="10">
        <v>615.79239777798841</v>
      </c>
      <c r="AB66" s="110">
        <f t="shared" ref="AB66:AB129" si="3">+Z66/AA66</f>
        <v>1.4902067698647412</v>
      </c>
      <c r="AC66" s="6" t="s">
        <v>1531</v>
      </c>
    </row>
    <row r="67" spans="1:29" x14ac:dyDescent="0.25">
      <c r="A67" s="6">
        <v>2014</v>
      </c>
      <c r="B67" s="6" t="s">
        <v>47</v>
      </c>
      <c r="C67" s="6">
        <v>5746811</v>
      </c>
      <c r="D67" s="8" t="s">
        <v>123</v>
      </c>
      <c r="E67" s="8"/>
      <c r="F67" s="8" t="s">
        <v>124</v>
      </c>
      <c r="G67" s="6">
        <v>486210</v>
      </c>
      <c r="H67" s="8" t="s">
        <v>72</v>
      </c>
      <c r="I67" s="9">
        <v>36.085822</v>
      </c>
      <c r="J67" s="9">
        <v>-101.053044</v>
      </c>
      <c r="K67" s="6" t="s">
        <v>38</v>
      </c>
      <c r="L67" s="10"/>
      <c r="M67" s="10">
        <v>151.83699999999999</v>
      </c>
      <c r="N67" s="10"/>
      <c r="O67" s="10">
        <v>0.27881699999999998</v>
      </c>
      <c r="P67" s="10">
        <v>1299.9449999999999</v>
      </c>
      <c r="Q67" s="10">
        <v>7.2656299999999998</v>
      </c>
      <c r="R67" s="10">
        <v>13.276999999999999</v>
      </c>
      <c r="S67" s="10">
        <v>7.2656299999999998</v>
      </c>
      <c r="T67" s="10">
        <v>13.276999999999999</v>
      </c>
      <c r="U67" s="10">
        <v>6.0113700000000003</v>
      </c>
      <c r="V67" s="10">
        <v>3.4785759999999999</v>
      </c>
      <c r="W67" s="10">
        <v>0.17699999999999999</v>
      </c>
      <c r="X67" s="10">
        <v>1.1418219999999999</v>
      </c>
      <c r="Y67" s="10">
        <v>37.709000000000003</v>
      </c>
      <c r="Z67" s="11">
        <f t="shared" si="2"/>
        <v>1300.1219999999998</v>
      </c>
      <c r="AA67" s="10">
        <v>878.48273183558683</v>
      </c>
      <c r="AB67" s="110">
        <f t="shared" si="3"/>
        <v>1.4799630691469587</v>
      </c>
      <c r="AC67" s="6" t="s">
        <v>1531</v>
      </c>
    </row>
    <row r="68" spans="1:29" x14ac:dyDescent="0.25">
      <c r="A68" s="6">
        <v>2018</v>
      </c>
      <c r="B68" s="6" t="s">
        <v>30</v>
      </c>
      <c r="C68" s="6">
        <v>4946011</v>
      </c>
      <c r="D68" s="7" t="s">
        <v>39</v>
      </c>
      <c r="E68" s="8"/>
      <c r="F68" s="7" t="s">
        <v>380</v>
      </c>
      <c r="G68" s="6">
        <v>221112</v>
      </c>
      <c r="H68" s="8" t="s">
        <v>33</v>
      </c>
      <c r="I68" s="9">
        <v>34.1661</v>
      </c>
      <c r="J68" s="9">
        <v>-102.4114</v>
      </c>
      <c r="K68" s="6" t="s">
        <v>38</v>
      </c>
      <c r="P68" s="10">
        <v>993.66</v>
      </c>
      <c r="W68" s="10">
        <v>4.202</v>
      </c>
      <c r="Z68" s="11">
        <f t="shared" si="2"/>
        <v>997.86199999999997</v>
      </c>
      <c r="AA68" s="10">
        <v>675.71325819898493</v>
      </c>
      <c r="AB68" s="110">
        <f t="shared" si="3"/>
        <v>1.4767536198115387</v>
      </c>
      <c r="AC68" s="6" t="s">
        <v>1531</v>
      </c>
    </row>
    <row r="69" spans="1:29" x14ac:dyDescent="0.25">
      <c r="A69" s="6">
        <v>2014</v>
      </c>
      <c r="B69" s="6" t="s">
        <v>47</v>
      </c>
      <c r="C69" s="6">
        <v>6507911</v>
      </c>
      <c r="D69" s="8" t="s">
        <v>120</v>
      </c>
      <c r="E69" s="8"/>
      <c r="F69" s="8" t="s">
        <v>355</v>
      </c>
      <c r="G69" s="6">
        <v>211111</v>
      </c>
      <c r="H69" s="8" t="s">
        <v>53</v>
      </c>
      <c r="I69" s="9">
        <v>31.433993999999998</v>
      </c>
      <c r="J69" s="9">
        <v>-102.353854</v>
      </c>
      <c r="K69" s="6" t="s">
        <v>38</v>
      </c>
      <c r="L69" s="10"/>
      <c r="M69" s="10">
        <v>418.08</v>
      </c>
      <c r="N69" s="10"/>
      <c r="O69" s="10">
        <v>0.19194</v>
      </c>
      <c r="P69" s="10">
        <v>938.88400000000001</v>
      </c>
      <c r="Q69" s="10">
        <v>5.0270000000000001</v>
      </c>
      <c r="R69" s="10">
        <v>9.14</v>
      </c>
      <c r="S69" s="10">
        <v>5.0270000000000001</v>
      </c>
      <c r="T69" s="10">
        <v>9.14</v>
      </c>
      <c r="U69" s="10">
        <v>4.1130000000000004</v>
      </c>
      <c r="V69" s="10">
        <v>2.3946800000000001</v>
      </c>
      <c r="W69" s="10">
        <v>1.01</v>
      </c>
      <c r="X69" s="10">
        <v>0.78603999999999996</v>
      </c>
      <c r="Y69" s="10">
        <v>63.072000000000003</v>
      </c>
      <c r="Z69" s="11">
        <f t="shared" si="2"/>
        <v>939.89400000000001</v>
      </c>
      <c r="AA69" s="10">
        <v>643.51425932308007</v>
      </c>
      <c r="AB69" s="110">
        <f t="shared" si="3"/>
        <v>1.4605643719358841</v>
      </c>
      <c r="AC69" s="6" t="s">
        <v>1531</v>
      </c>
    </row>
    <row r="70" spans="1:29" x14ac:dyDescent="0.25">
      <c r="A70" s="6">
        <v>2014</v>
      </c>
      <c r="B70" s="6" t="s">
        <v>47</v>
      </c>
      <c r="C70" s="6">
        <v>5765511</v>
      </c>
      <c r="D70" s="8" t="s">
        <v>160</v>
      </c>
      <c r="E70" s="8"/>
      <c r="F70" s="8" t="s">
        <v>173</v>
      </c>
      <c r="G70" s="6">
        <v>486210</v>
      </c>
      <c r="H70" s="8" t="s">
        <v>72</v>
      </c>
      <c r="I70" s="9">
        <v>31.949774999999999</v>
      </c>
      <c r="J70" s="9">
        <v>-103.108294</v>
      </c>
      <c r="K70" s="6" t="s">
        <v>38</v>
      </c>
      <c r="L70" s="10"/>
      <c r="M70" s="10">
        <v>197.75829999999999</v>
      </c>
      <c r="N70" s="10"/>
      <c r="O70" s="10">
        <v>0.56402430000000003</v>
      </c>
      <c r="P70" s="10">
        <v>819.82820000000004</v>
      </c>
      <c r="Q70" s="10">
        <v>14.772065</v>
      </c>
      <c r="R70" s="10">
        <v>26.8583</v>
      </c>
      <c r="S70" s="10">
        <v>14.772065</v>
      </c>
      <c r="T70" s="10">
        <v>26.8583</v>
      </c>
      <c r="U70" s="10">
        <v>12.086235</v>
      </c>
      <c r="V70" s="10">
        <v>7.0368750000000002</v>
      </c>
      <c r="W70" s="10">
        <v>0.55959999999999999</v>
      </c>
      <c r="X70" s="10">
        <v>2.3098139999999998</v>
      </c>
      <c r="Y70" s="10">
        <v>111.2094</v>
      </c>
      <c r="Z70" s="11">
        <f t="shared" si="2"/>
        <v>820.38780000000008</v>
      </c>
      <c r="AA70" s="10">
        <v>568.98221118919184</v>
      </c>
      <c r="AB70" s="110">
        <f t="shared" si="3"/>
        <v>1.4418514039048114</v>
      </c>
      <c r="AC70" s="6" t="s">
        <v>1531</v>
      </c>
    </row>
    <row r="71" spans="1:29" x14ac:dyDescent="0.25">
      <c r="A71" s="6">
        <v>2014</v>
      </c>
      <c r="B71" s="6" t="s">
        <v>47</v>
      </c>
      <c r="C71" s="6">
        <v>7230311</v>
      </c>
      <c r="D71" s="8" t="s">
        <v>51</v>
      </c>
      <c r="E71" s="8"/>
      <c r="F71" s="8" t="s">
        <v>93</v>
      </c>
      <c r="G71" s="6">
        <v>211112</v>
      </c>
      <c r="H71" s="8" t="s">
        <v>68</v>
      </c>
      <c r="I71" s="9">
        <v>36.666704000000003</v>
      </c>
      <c r="J71" s="9">
        <v>-107.959514</v>
      </c>
      <c r="K71" s="6" t="s">
        <v>46</v>
      </c>
      <c r="L71" s="10"/>
      <c r="M71" s="10">
        <v>585.6</v>
      </c>
      <c r="N71" s="10"/>
      <c r="O71" s="10">
        <v>0.25533223199999999</v>
      </c>
      <c r="P71" s="10">
        <v>773.3</v>
      </c>
      <c r="Q71" s="10">
        <v>7.0631304000000004</v>
      </c>
      <c r="R71" s="10">
        <v>12.8</v>
      </c>
      <c r="S71" s="10">
        <v>6.9780233999999997</v>
      </c>
      <c r="T71" s="10">
        <v>12.714893</v>
      </c>
      <c r="U71" s="10">
        <v>5.7368696000000003</v>
      </c>
      <c r="V71" s="10">
        <v>3.6657709999999999</v>
      </c>
      <c r="W71" s="10">
        <v>3.3</v>
      </c>
      <c r="X71" s="10">
        <v>1.0815085</v>
      </c>
      <c r="Y71" s="10">
        <v>477.7</v>
      </c>
      <c r="Z71" s="11">
        <f t="shared" si="2"/>
        <v>776.59999999999991</v>
      </c>
      <c r="AA71" s="10">
        <v>540.6846603240291</v>
      </c>
      <c r="AB71" s="110">
        <f t="shared" si="3"/>
        <v>1.4363270441861402</v>
      </c>
      <c r="AC71" s="6" t="s">
        <v>1531</v>
      </c>
    </row>
    <row r="72" spans="1:29" x14ac:dyDescent="0.25">
      <c r="A72" s="6">
        <v>2014</v>
      </c>
      <c r="B72" s="6" t="s">
        <v>47</v>
      </c>
      <c r="C72" s="6">
        <v>1112811</v>
      </c>
      <c r="D72" s="8" t="s">
        <v>288</v>
      </c>
      <c r="E72" s="8"/>
      <c r="F72" s="8" t="s">
        <v>1532</v>
      </c>
      <c r="G72" s="6">
        <v>48621</v>
      </c>
      <c r="H72" s="8" t="s">
        <v>72</v>
      </c>
      <c r="I72" s="9">
        <v>32.214444</v>
      </c>
      <c r="J72" s="9">
        <v>-109.084722</v>
      </c>
      <c r="K72" s="6" t="s">
        <v>34</v>
      </c>
      <c r="L72" s="10"/>
      <c r="M72" s="10">
        <v>15.62791</v>
      </c>
      <c r="N72" s="10"/>
      <c r="O72" s="10">
        <v>1.716291E-2</v>
      </c>
      <c r="P72" s="10">
        <v>50.851300000000002</v>
      </c>
      <c r="Q72" s="10">
        <v>0.44950600000000002</v>
      </c>
      <c r="R72" s="10">
        <v>0.81728199999999995</v>
      </c>
      <c r="S72" s="10">
        <v>0.44950600000000002</v>
      </c>
      <c r="T72" s="10">
        <v>0.81728199999999995</v>
      </c>
      <c r="U72" s="10">
        <v>0.36777599999999999</v>
      </c>
      <c r="V72" s="10">
        <v>0.21412790000000001</v>
      </c>
      <c r="W72" s="10">
        <v>0.42128300000000002</v>
      </c>
      <c r="X72" s="10">
        <v>7.0286299999999996E-2</v>
      </c>
      <c r="Y72" s="10">
        <v>0.81213780000000002</v>
      </c>
      <c r="Z72" s="11">
        <f t="shared" si="2"/>
        <v>51.272583000000004</v>
      </c>
      <c r="AA72" s="10">
        <v>35.775339260557622</v>
      </c>
      <c r="AB72" s="110">
        <f t="shared" si="3"/>
        <v>1.4331822998678903</v>
      </c>
      <c r="AC72" s="6" t="s">
        <v>1531</v>
      </c>
    </row>
    <row r="73" spans="1:29" x14ac:dyDescent="0.25">
      <c r="A73" s="6">
        <v>2014</v>
      </c>
      <c r="B73" s="6" t="s">
        <v>47</v>
      </c>
      <c r="C73" s="6">
        <v>7736311</v>
      </c>
      <c r="D73" s="8" t="s">
        <v>288</v>
      </c>
      <c r="E73" s="8"/>
      <c r="F73" s="8" t="s">
        <v>1503</v>
      </c>
      <c r="G73" s="6">
        <v>48621</v>
      </c>
      <c r="H73" s="8" t="s">
        <v>72</v>
      </c>
      <c r="I73" s="9">
        <v>32.316667000000002</v>
      </c>
      <c r="J73" s="9">
        <v>-109.687777</v>
      </c>
      <c r="K73" s="6" t="s">
        <v>34</v>
      </c>
      <c r="L73" s="10"/>
      <c r="M73" s="10">
        <v>11.981030000000001</v>
      </c>
      <c r="N73" s="10"/>
      <c r="O73" s="10">
        <v>2.1616110000000001E-2</v>
      </c>
      <c r="P73" s="10">
        <v>66.745763999999994</v>
      </c>
      <c r="Q73" s="10">
        <v>0.56613579999999997</v>
      </c>
      <c r="R73" s="10">
        <v>1.0293372000000001</v>
      </c>
      <c r="S73" s="10">
        <v>0.56613579999999997</v>
      </c>
      <c r="T73" s="10">
        <v>1.0293372000000001</v>
      </c>
      <c r="U73" s="10">
        <v>0.46320139999999999</v>
      </c>
      <c r="V73" s="10">
        <v>0.2696865</v>
      </c>
      <c r="W73" s="10">
        <v>0.40230985000000002</v>
      </c>
      <c r="X73" s="10">
        <v>8.8523019999999994E-2</v>
      </c>
      <c r="Y73" s="10">
        <v>0.89705820000000003</v>
      </c>
      <c r="Z73" s="11">
        <f t="shared" si="2"/>
        <v>67.148073849999989</v>
      </c>
      <c r="AA73" s="10">
        <v>48.292239766634687</v>
      </c>
      <c r="AB73" s="110">
        <f t="shared" si="3"/>
        <v>1.3904526726133104</v>
      </c>
      <c r="AC73" s="6" t="s">
        <v>1531</v>
      </c>
    </row>
    <row r="74" spans="1:29" x14ac:dyDescent="0.25">
      <c r="A74" s="6">
        <v>2014</v>
      </c>
      <c r="B74" s="6" t="s">
        <v>47</v>
      </c>
      <c r="C74" s="6">
        <v>4171311</v>
      </c>
      <c r="D74" s="8" t="s">
        <v>80</v>
      </c>
      <c r="E74" s="8"/>
      <c r="F74" s="8" t="s">
        <v>168</v>
      </c>
      <c r="G74" s="6">
        <v>211111</v>
      </c>
      <c r="H74" s="8" t="s">
        <v>53</v>
      </c>
      <c r="I74" s="9">
        <v>32.310555999999998</v>
      </c>
      <c r="J74" s="9">
        <v>-102.61027199999999</v>
      </c>
      <c r="K74" s="6" t="s">
        <v>38</v>
      </c>
      <c r="L74" s="10"/>
      <c r="M74" s="10">
        <v>149.792</v>
      </c>
      <c r="N74" s="10"/>
      <c r="O74" s="10">
        <v>0.158361</v>
      </c>
      <c r="P74" s="10">
        <v>855.08199999999999</v>
      </c>
      <c r="Q74" s="10">
        <v>4.1475499999999998</v>
      </c>
      <c r="R74" s="10">
        <v>7.5410000000000004</v>
      </c>
      <c r="S74" s="10">
        <v>4.1475499999999998</v>
      </c>
      <c r="T74" s="10">
        <v>7.5410000000000004</v>
      </c>
      <c r="U74" s="10">
        <v>3.3934500000000001</v>
      </c>
      <c r="V74" s="10">
        <v>1.9757420000000001</v>
      </c>
      <c r="W74" s="10">
        <v>0.16</v>
      </c>
      <c r="X74" s="10">
        <v>0.64852600000000005</v>
      </c>
      <c r="Y74" s="10">
        <v>68.707999999999998</v>
      </c>
      <c r="Z74" s="11">
        <f t="shared" si="2"/>
        <v>855.24199999999996</v>
      </c>
      <c r="AA74" s="10">
        <v>616.44544003641545</v>
      </c>
      <c r="AB74" s="110">
        <f t="shared" si="3"/>
        <v>1.387376634580147</v>
      </c>
      <c r="AC74" s="6" t="s">
        <v>1531</v>
      </c>
    </row>
    <row r="75" spans="1:29" x14ac:dyDescent="0.25">
      <c r="A75" s="6">
        <v>2014</v>
      </c>
      <c r="B75" s="6" t="s">
        <v>47</v>
      </c>
      <c r="C75" s="6">
        <v>7584511</v>
      </c>
      <c r="D75" s="8" t="s">
        <v>151</v>
      </c>
      <c r="E75" s="8"/>
      <c r="F75" s="8" t="s">
        <v>167</v>
      </c>
      <c r="G75" s="6">
        <v>211112</v>
      </c>
      <c r="H75" s="8" t="s">
        <v>68</v>
      </c>
      <c r="I75" s="9">
        <v>32.776122000000001</v>
      </c>
      <c r="J75" s="9">
        <v>-104.259683</v>
      </c>
      <c r="K75" s="6" t="s">
        <v>46</v>
      </c>
      <c r="L75" s="10"/>
      <c r="M75" s="10">
        <v>44.125999999999998</v>
      </c>
      <c r="N75" s="10"/>
      <c r="O75" s="10">
        <v>0.17787</v>
      </c>
      <c r="P75" s="10">
        <v>221.88</v>
      </c>
      <c r="Q75" s="10">
        <v>4.3048999999999999</v>
      </c>
      <c r="R75" s="10">
        <v>8.4700000000000006</v>
      </c>
      <c r="S75" s="10">
        <v>4.3048999999999999</v>
      </c>
      <c r="T75" s="10">
        <v>8.4700000000000006</v>
      </c>
      <c r="U75" s="10">
        <v>4.1650999999999998</v>
      </c>
      <c r="V75" s="10">
        <v>2.2191399999999999</v>
      </c>
      <c r="W75" s="10">
        <v>425</v>
      </c>
      <c r="X75" s="10">
        <v>0.72841999999999996</v>
      </c>
      <c r="Y75" s="10">
        <v>257.62</v>
      </c>
      <c r="Z75" s="11">
        <f t="shared" si="2"/>
        <v>646.88</v>
      </c>
      <c r="AA75" s="10">
        <v>468.56667196564621</v>
      </c>
      <c r="AB75" s="110">
        <f t="shared" si="3"/>
        <v>1.3805505997392558</v>
      </c>
      <c r="AC75" s="6" t="s">
        <v>1531</v>
      </c>
    </row>
    <row r="76" spans="1:29" x14ac:dyDescent="0.25">
      <c r="A76" s="6">
        <v>2014</v>
      </c>
      <c r="B76" s="6" t="s">
        <v>47</v>
      </c>
      <c r="C76" s="6">
        <v>3509011</v>
      </c>
      <c r="D76" s="8" t="s">
        <v>87</v>
      </c>
      <c r="E76" s="8"/>
      <c r="F76" s="8" t="s">
        <v>125</v>
      </c>
      <c r="G76" s="6">
        <v>486210</v>
      </c>
      <c r="H76" s="8" t="s">
        <v>72</v>
      </c>
      <c r="I76" s="9">
        <v>37.459575000000001</v>
      </c>
      <c r="J76" s="9">
        <v>-101.36076799999999</v>
      </c>
      <c r="K76" s="6" t="s">
        <v>86</v>
      </c>
      <c r="L76" s="10"/>
      <c r="M76" s="10">
        <v>172.95009999999999</v>
      </c>
      <c r="N76" s="10"/>
      <c r="O76" s="10">
        <v>0.318438</v>
      </c>
      <c r="P76" s="10">
        <v>1296.3409999999999</v>
      </c>
      <c r="Q76" s="10">
        <v>12.053140000000001</v>
      </c>
      <c r="R76" s="10">
        <v>15.163729999999999</v>
      </c>
      <c r="S76" s="10">
        <v>12.053140000000001</v>
      </c>
      <c r="T76" s="10">
        <v>15.163729999999999</v>
      </c>
      <c r="U76" s="10">
        <v>3.1105900000000002</v>
      </c>
      <c r="V76" s="10">
        <v>3.97289</v>
      </c>
      <c r="W76" s="10">
        <v>0.1845638</v>
      </c>
      <c r="X76" s="10">
        <v>1.3040799999999999</v>
      </c>
      <c r="Y76" s="10">
        <v>45.580539999999999</v>
      </c>
      <c r="Z76" s="11">
        <f t="shared" si="2"/>
        <v>1296.5255637999999</v>
      </c>
      <c r="AA76" s="10">
        <v>941.92404659232523</v>
      </c>
      <c r="AB76" s="110">
        <f t="shared" si="3"/>
        <v>1.3764650860019396</v>
      </c>
      <c r="AC76" s="6" t="s">
        <v>1531</v>
      </c>
    </row>
    <row r="77" spans="1:29" x14ac:dyDescent="0.25">
      <c r="A77" s="6">
        <v>2014</v>
      </c>
      <c r="B77" s="6" t="s">
        <v>47</v>
      </c>
      <c r="C77" s="6">
        <v>5786211</v>
      </c>
      <c r="D77" s="8" t="s">
        <v>1492</v>
      </c>
      <c r="E77" s="8"/>
      <c r="F77" s="8" t="s">
        <v>1493</v>
      </c>
      <c r="G77" s="6">
        <v>324110</v>
      </c>
      <c r="H77" s="8" t="s">
        <v>119</v>
      </c>
      <c r="I77" s="9">
        <v>33.854967000000002</v>
      </c>
      <c r="J77" s="9">
        <v>-118.336907</v>
      </c>
      <c r="K77" s="6" t="s">
        <v>518</v>
      </c>
      <c r="L77" s="10">
        <v>139.9</v>
      </c>
      <c r="M77" s="10">
        <v>738.81976999999995</v>
      </c>
      <c r="N77" s="10">
        <v>56.037797086605003</v>
      </c>
      <c r="O77" s="10">
        <v>4.04499189596</v>
      </c>
      <c r="P77" s="10">
        <v>804.92566999999997</v>
      </c>
      <c r="Q77" s="10">
        <v>308.76049248999999</v>
      </c>
      <c r="R77" s="10">
        <v>415.69799602000001</v>
      </c>
      <c r="S77" s="10">
        <v>217.84760485999999</v>
      </c>
      <c r="T77" s="10">
        <v>324.78509238999999</v>
      </c>
      <c r="U77" s="10">
        <v>106.9375002371</v>
      </c>
      <c r="V77" s="10">
        <v>185.52430083799999</v>
      </c>
      <c r="W77" s="10">
        <v>369.79583000000002</v>
      </c>
      <c r="X77" s="10">
        <v>44.425584007659999</v>
      </c>
      <c r="Y77" s="10">
        <v>543.70178739000005</v>
      </c>
      <c r="Z77" s="11">
        <f t="shared" si="2"/>
        <v>1174.7215000000001</v>
      </c>
      <c r="AA77" s="10">
        <v>857.76095583966617</v>
      </c>
      <c r="AB77" s="110">
        <f t="shared" si="3"/>
        <v>1.3695208344498029</v>
      </c>
      <c r="AC77" s="6" t="s">
        <v>1531</v>
      </c>
    </row>
    <row r="78" spans="1:29" x14ac:dyDescent="0.25">
      <c r="A78" s="6">
        <v>2018</v>
      </c>
      <c r="B78" s="6" t="s">
        <v>30</v>
      </c>
      <c r="C78" s="6">
        <v>3968311</v>
      </c>
      <c r="D78" s="8" t="s">
        <v>177</v>
      </c>
      <c r="F78" s="8" t="s">
        <v>178</v>
      </c>
      <c r="G78" s="6">
        <v>221112</v>
      </c>
      <c r="H78" s="8" t="s">
        <v>33</v>
      </c>
      <c r="I78" s="9">
        <v>31.837800000000001</v>
      </c>
      <c r="J78" s="9">
        <v>-102.3278</v>
      </c>
      <c r="K78" s="6" t="s">
        <v>38</v>
      </c>
      <c r="P78" s="10">
        <v>854.22400000000005</v>
      </c>
      <c r="W78" s="10">
        <v>16.414000000000001</v>
      </c>
      <c r="Z78" s="11">
        <f t="shared" si="2"/>
        <v>870.63800000000003</v>
      </c>
      <c r="AA78" s="11">
        <v>643.17746728467057</v>
      </c>
      <c r="AB78" s="110">
        <f t="shared" si="3"/>
        <v>1.3536512771126905</v>
      </c>
      <c r="AC78" s="6" t="s">
        <v>1531</v>
      </c>
    </row>
    <row r="79" spans="1:29" x14ac:dyDescent="0.25">
      <c r="A79" s="6">
        <v>2014</v>
      </c>
      <c r="B79" s="6" t="s">
        <v>47</v>
      </c>
      <c r="C79" s="6">
        <v>6498211</v>
      </c>
      <c r="D79" s="8" t="s">
        <v>336</v>
      </c>
      <c r="E79" s="8"/>
      <c r="F79" s="8" t="s">
        <v>357</v>
      </c>
      <c r="G79" s="6">
        <v>211112</v>
      </c>
      <c r="H79" s="8" t="s">
        <v>68</v>
      </c>
      <c r="I79" s="9">
        <v>30.884803000000002</v>
      </c>
      <c r="J79" s="9">
        <v>-101.919994</v>
      </c>
      <c r="K79" s="6" t="s">
        <v>38</v>
      </c>
      <c r="L79" s="10"/>
      <c r="M79" s="10">
        <v>378.79340000000002</v>
      </c>
      <c r="N79" s="10"/>
      <c r="O79" s="10">
        <v>0.45461010000000002</v>
      </c>
      <c r="P79" s="10">
        <v>863.92460000000005</v>
      </c>
      <c r="Q79" s="10">
        <v>11.734885999999999</v>
      </c>
      <c r="R79" s="10">
        <v>21.648099999999999</v>
      </c>
      <c r="S79" s="10">
        <v>11.734885999999999</v>
      </c>
      <c r="T79" s="10">
        <v>21.648099999999999</v>
      </c>
      <c r="U79" s="10">
        <v>9.913214</v>
      </c>
      <c r="V79" s="10">
        <v>5.6718010000000003</v>
      </c>
      <c r="W79" s="10">
        <v>18.584800000000001</v>
      </c>
      <c r="X79" s="10">
        <v>1.8617374</v>
      </c>
      <c r="Y79" s="10">
        <v>91.786299999999997</v>
      </c>
      <c r="Z79" s="11">
        <f t="shared" si="2"/>
        <v>882.50940000000003</v>
      </c>
      <c r="AA79" s="10">
        <v>692.76109143632323</v>
      </c>
      <c r="AB79" s="110">
        <f t="shared" si="3"/>
        <v>1.273901509350454</v>
      </c>
      <c r="AC79" s="6" t="s">
        <v>1531</v>
      </c>
    </row>
    <row r="80" spans="1:29" x14ac:dyDescent="0.25">
      <c r="A80" s="6">
        <v>2014</v>
      </c>
      <c r="B80" s="6" t="s">
        <v>47</v>
      </c>
      <c r="C80" s="6">
        <v>6388711</v>
      </c>
      <c r="D80" s="8" t="s">
        <v>215</v>
      </c>
      <c r="E80" s="8"/>
      <c r="F80" s="8" t="s">
        <v>216</v>
      </c>
      <c r="G80" s="6">
        <v>486210</v>
      </c>
      <c r="H80" s="8" t="s">
        <v>72</v>
      </c>
      <c r="I80" s="9">
        <v>31.773700000000002</v>
      </c>
      <c r="J80" s="9">
        <v>-104.90779999999999</v>
      </c>
      <c r="K80" s="6" t="s">
        <v>38</v>
      </c>
      <c r="L80" s="10"/>
      <c r="M80" s="10">
        <v>82.874099999999999</v>
      </c>
      <c r="N80" s="10"/>
      <c r="O80" s="10">
        <v>8.2876500000000006E-2</v>
      </c>
      <c r="P80" s="10">
        <v>507.20580000000001</v>
      </c>
      <c r="Q80" s="10">
        <v>2.1705749999999999</v>
      </c>
      <c r="R80" s="10">
        <v>3.9464999999999999</v>
      </c>
      <c r="S80" s="10">
        <v>2.1705749999999999</v>
      </c>
      <c r="T80" s="10">
        <v>3.9464999999999999</v>
      </c>
      <c r="U80" s="10">
        <v>1.775925</v>
      </c>
      <c r="V80" s="10">
        <v>1.0339878</v>
      </c>
      <c r="W80" s="10">
        <v>8.6999999999999994E-3</v>
      </c>
      <c r="X80" s="10">
        <v>0.33939940000000002</v>
      </c>
      <c r="Y80" s="10">
        <v>5.4451999999999998</v>
      </c>
      <c r="Z80" s="11">
        <f t="shared" si="2"/>
        <v>507.21449999999999</v>
      </c>
      <c r="AA80" s="10">
        <v>399.73866963346262</v>
      </c>
      <c r="AB80" s="110">
        <f t="shared" si="3"/>
        <v>1.2688652325407661</v>
      </c>
      <c r="AC80" s="6" t="s">
        <v>1531</v>
      </c>
    </row>
    <row r="81" spans="1:29" s="17" customFormat="1" x14ac:dyDescent="0.25">
      <c r="A81" s="16">
        <v>2014</v>
      </c>
      <c r="B81" s="16" t="s">
        <v>47</v>
      </c>
      <c r="C81" s="16">
        <v>14939211</v>
      </c>
      <c r="E81" s="17" t="s">
        <v>110</v>
      </c>
      <c r="F81" s="17" t="s">
        <v>111</v>
      </c>
      <c r="G81" s="16">
        <v>211112</v>
      </c>
      <c r="H81" s="17" t="s">
        <v>68</v>
      </c>
      <c r="I81" s="18">
        <v>37.144682000000003</v>
      </c>
      <c r="J81" s="18">
        <v>-107.78483900000001</v>
      </c>
      <c r="K81" s="16" t="s">
        <v>46</v>
      </c>
      <c r="L81" s="19"/>
      <c r="M81" s="19"/>
      <c r="N81" s="19"/>
      <c r="O81" s="19">
        <v>0.25874999999999998</v>
      </c>
      <c r="P81" s="19">
        <v>686</v>
      </c>
      <c r="Q81" s="19">
        <v>21.736128000000001</v>
      </c>
      <c r="R81" s="19">
        <v>28.4</v>
      </c>
      <c r="S81" s="19">
        <v>19.07976</v>
      </c>
      <c r="T81" s="19">
        <v>25.743634</v>
      </c>
      <c r="U81" s="19">
        <v>6.5638724000000002</v>
      </c>
      <c r="V81" s="19">
        <v>13.850788</v>
      </c>
      <c r="W81" s="19">
        <v>43</v>
      </c>
      <c r="X81" s="19">
        <v>2.8048000000000002</v>
      </c>
      <c r="Y81" s="19">
        <v>536.1</v>
      </c>
      <c r="Z81" s="24">
        <f t="shared" si="2"/>
        <v>729</v>
      </c>
      <c r="AA81" s="19">
        <v>596.02663441865582</v>
      </c>
      <c r="AB81" s="111">
        <f t="shared" si="3"/>
        <v>1.2230997037758924</v>
      </c>
      <c r="AC81" s="16" t="s">
        <v>1531</v>
      </c>
    </row>
    <row r="82" spans="1:29" x14ac:dyDescent="0.25">
      <c r="A82" s="6">
        <v>2014</v>
      </c>
      <c r="B82" s="6" t="s">
        <v>47</v>
      </c>
      <c r="C82" s="6">
        <v>4188611</v>
      </c>
      <c r="D82" s="8" t="s">
        <v>80</v>
      </c>
      <c r="E82" s="8"/>
      <c r="F82" s="8" t="s">
        <v>193</v>
      </c>
      <c r="G82" s="6">
        <v>211111</v>
      </c>
      <c r="H82" s="8" t="s">
        <v>53</v>
      </c>
      <c r="I82" s="9">
        <v>32.375737999999998</v>
      </c>
      <c r="J82" s="9">
        <v>-102.81784</v>
      </c>
      <c r="K82" s="6" t="s">
        <v>38</v>
      </c>
      <c r="L82" s="10"/>
      <c r="M82" s="10">
        <v>446.96100000000001</v>
      </c>
      <c r="N82" s="10"/>
      <c r="O82" s="10">
        <v>0.16451399999999999</v>
      </c>
      <c r="P82" s="10">
        <v>715.13699999999994</v>
      </c>
      <c r="Q82" s="10">
        <v>4.3087</v>
      </c>
      <c r="R82" s="10">
        <v>7.8339999999999996</v>
      </c>
      <c r="S82" s="10">
        <v>4.3087</v>
      </c>
      <c r="T82" s="10">
        <v>7.8339999999999996</v>
      </c>
      <c r="U82" s="10">
        <v>3.5253000000000001</v>
      </c>
      <c r="V82" s="10">
        <v>2.052508</v>
      </c>
      <c r="W82" s="10">
        <v>9.6000000000000002E-2</v>
      </c>
      <c r="X82" s="10">
        <v>0.67372399999999999</v>
      </c>
      <c r="Y82" s="10">
        <v>59.277000000000001</v>
      </c>
      <c r="Z82" s="11">
        <f t="shared" si="2"/>
        <v>715.23299999999995</v>
      </c>
      <c r="AA82" s="10">
        <v>597.35028487833654</v>
      </c>
      <c r="AB82" s="110">
        <f t="shared" si="3"/>
        <v>1.1973426950749222</v>
      </c>
      <c r="AC82" s="6" t="s">
        <v>1531</v>
      </c>
    </row>
    <row r="83" spans="1:29" x14ac:dyDescent="0.25">
      <c r="A83" s="6">
        <v>2014</v>
      </c>
      <c r="B83" s="6" t="s">
        <v>47</v>
      </c>
      <c r="C83" s="6">
        <v>4086111</v>
      </c>
      <c r="D83" s="8" t="s">
        <v>1492</v>
      </c>
      <c r="E83" s="8"/>
      <c r="F83" s="8" t="s">
        <v>1494</v>
      </c>
      <c r="G83" s="6">
        <v>324110</v>
      </c>
      <c r="H83" s="8" t="s">
        <v>119</v>
      </c>
      <c r="I83" s="9">
        <v>33.908200000000001</v>
      </c>
      <c r="J83" s="9">
        <v>-118.4085</v>
      </c>
      <c r="K83" s="6" t="s">
        <v>518</v>
      </c>
      <c r="L83" s="10">
        <v>17</v>
      </c>
      <c r="M83" s="10">
        <v>702.81709000000001</v>
      </c>
      <c r="N83" s="10">
        <v>94.458828819999994</v>
      </c>
      <c r="O83" s="10">
        <v>3.0491137210949999</v>
      </c>
      <c r="P83" s="10">
        <v>701.35793000000001</v>
      </c>
      <c r="Q83" s="10">
        <v>100.78668670675999</v>
      </c>
      <c r="R83" s="10">
        <v>189.05923958</v>
      </c>
      <c r="S83" s="10">
        <v>89.298619086759999</v>
      </c>
      <c r="T83" s="10">
        <v>177.57117195999999</v>
      </c>
      <c r="U83" s="10">
        <v>88.272534544059994</v>
      </c>
      <c r="V83" s="10">
        <v>73.994821381419996</v>
      </c>
      <c r="W83" s="10">
        <v>325.60223999999999</v>
      </c>
      <c r="X83" s="10">
        <v>30.110367673740001</v>
      </c>
      <c r="Y83" s="10">
        <v>494.45143539999998</v>
      </c>
      <c r="Z83" s="11">
        <f t="shared" si="2"/>
        <v>1026.9601700000001</v>
      </c>
      <c r="AA83" s="10">
        <v>865.46604255692705</v>
      </c>
      <c r="AB83" s="110">
        <f t="shared" si="3"/>
        <v>1.1865978784863191</v>
      </c>
      <c r="AC83" s="6" t="s">
        <v>1531</v>
      </c>
    </row>
    <row r="84" spans="1:29" x14ac:dyDescent="0.25">
      <c r="A84" s="6">
        <v>2014</v>
      </c>
      <c r="B84" s="6" t="s">
        <v>47</v>
      </c>
      <c r="C84" s="6">
        <v>4073511</v>
      </c>
      <c r="D84" s="8" t="s">
        <v>1492</v>
      </c>
      <c r="E84" s="8"/>
      <c r="F84" s="8" t="s">
        <v>1495</v>
      </c>
      <c r="G84" s="6">
        <v>324110</v>
      </c>
      <c r="H84" s="8" t="s">
        <v>119</v>
      </c>
      <c r="I84" s="9">
        <v>33.813229999999997</v>
      </c>
      <c r="J84" s="9">
        <v>-118.24298</v>
      </c>
      <c r="K84" s="6" t="s">
        <v>518</v>
      </c>
      <c r="L84" s="10">
        <v>14.3</v>
      </c>
      <c r="M84" s="10">
        <v>690.45601999999997</v>
      </c>
      <c r="N84" s="10">
        <v>220.53095123153</v>
      </c>
      <c r="O84" s="10">
        <v>3.5540711696308001</v>
      </c>
      <c r="P84" s="10">
        <v>672.94996000000003</v>
      </c>
      <c r="Q84" s="10">
        <v>199.69244421069999</v>
      </c>
      <c r="R84" s="10">
        <v>291.22603021999998</v>
      </c>
      <c r="S84" s="10">
        <v>155.64216821069999</v>
      </c>
      <c r="T84" s="10">
        <v>247.17575421999999</v>
      </c>
      <c r="U84" s="10">
        <v>91.533554298129999</v>
      </c>
      <c r="V84" s="10">
        <v>122.97339297032001</v>
      </c>
      <c r="W84" s="10">
        <v>324.92487999999997</v>
      </c>
      <c r="X84" s="10">
        <v>34.246633078544001</v>
      </c>
      <c r="Y84" s="10">
        <v>449.39766818800001</v>
      </c>
      <c r="Z84" s="11">
        <f t="shared" si="2"/>
        <v>997.87483999999995</v>
      </c>
      <c r="AA84" s="10">
        <v>848.31312283440832</v>
      </c>
      <c r="AB84" s="110">
        <f t="shared" si="3"/>
        <v>1.1763048491645063</v>
      </c>
      <c r="AC84" s="6" t="s">
        <v>1531</v>
      </c>
    </row>
    <row r="85" spans="1:29" x14ac:dyDescent="0.25">
      <c r="A85" s="6">
        <v>2014</v>
      </c>
      <c r="B85" s="6" t="s">
        <v>47</v>
      </c>
      <c r="C85" s="6">
        <v>7721411</v>
      </c>
      <c r="D85" s="8" t="s">
        <v>1483</v>
      </c>
      <c r="E85" s="8"/>
      <c r="F85" s="8" t="s">
        <v>1486</v>
      </c>
      <c r="G85" s="6">
        <v>21223</v>
      </c>
      <c r="H85" s="8" t="s">
        <v>1487</v>
      </c>
      <c r="I85" s="9">
        <v>33.155999999999999</v>
      </c>
      <c r="J85" s="9">
        <v>-110.97799999999999</v>
      </c>
      <c r="K85" s="6" t="s">
        <v>34</v>
      </c>
      <c r="L85" s="10">
        <v>5.9083999999999998E-2</v>
      </c>
      <c r="M85" s="10">
        <v>792.33</v>
      </c>
      <c r="N85" s="10">
        <v>0.88427999999999995</v>
      </c>
      <c r="O85" s="10">
        <v>0.13834632499999999</v>
      </c>
      <c r="P85" s="10">
        <v>205.82</v>
      </c>
      <c r="Q85" s="10">
        <v>643.71450730000004</v>
      </c>
      <c r="R85" s="10">
        <v>644.22</v>
      </c>
      <c r="S85" s="10">
        <v>80.147807323999999</v>
      </c>
      <c r="T85" s="10">
        <v>80.653299000000004</v>
      </c>
      <c r="U85" s="10">
        <v>0.50549149000000004</v>
      </c>
      <c r="V85" s="10">
        <v>71.397936279999996</v>
      </c>
      <c r="W85" s="10">
        <v>23.59</v>
      </c>
      <c r="X85" s="10">
        <v>4.3146201599999996</v>
      </c>
      <c r="Y85" s="10">
        <v>16.28</v>
      </c>
      <c r="Z85" s="11">
        <f t="shared" si="2"/>
        <v>229.41</v>
      </c>
      <c r="AA85" s="10">
        <v>198.51132432308478</v>
      </c>
      <c r="AB85" s="110">
        <f t="shared" si="3"/>
        <v>1.1556519547803048</v>
      </c>
      <c r="AC85" s="6" t="s">
        <v>1531</v>
      </c>
    </row>
    <row r="86" spans="1:29" x14ac:dyDescent="0.25">
      <c r="A86" s="6">
        <v>2014</v>
      </c>
      <c r="B86" s="6" t="s">
        <v>47</v>
      </c>
      <c r="C86" s="6">
        <v>12862411</v>
      </c>
      <c r="D86" s="8" t="s">
        <v>115</v>
      </c>
      <c r="E86" s="8"/>
      <c r="F86" s="8" t="s">
        <v>116</v>
      </c>
      <c r="G86" s="6">
        <v>327310</v>
      </c>
      <c r="H86" s="8" t="s">
        <v>50</v>
      </c>
      <c r="I86" s="9">
        <v>38.129058000000001</v>
      </c>
      <c r="J86" s="9">
        <v>-104.606741</v>
      </c>
      <c r="K86" s="6" t="s">
        <v>13</v>
      </c>
      <c r="L86" s="10">
        <v>49</v>
      </c>
      <c r="M86" s="10">
        <v>744.09710600000005</v>
      </c>
      <c r="N86" s="10">
        <v>34.4495</v>
      </c>
      <c r="O86" s="10">
        <v>5.8309052694999997</v>
      </c>
      <c r="P86" s="10">
        <v>916.20872999999995</v>
      </c>
      <c r="Q86" s="10">
        <v>144.0344284</v>
      </c>
      <c r="R86" s="10">
        <v>151.63259500000001</v>
      </c>
      <c r="S86" s="10">
        <v>117.3358054</v>
      </c>
      <c r="T86" s="10">
        <v>124.933972</v>
      </c>
      <c r="U86" s="10">
        <v>7.5981356880000002</v>
      </c>
      <c r="V86" s="10">
        <v>77.123278298000002</v>
      </c>
      <c r="W86" s="10">
        <v>12.758651</v>
      </c>
      <c r="X86" s="10">
        <v>21.980050764800001</v>
      </c>
      <c r="Y86" s="10">
        <v>44.268467999999999</v>
      </c>
      <c r="Z86" s="11">
        <f t="shared" si="2"/>
        <v>928.96738099999993</v>
      </c>
      <c r="AA86" s="10">
        <v>806.35323247564304</v>
      </c>
      <c r="AB86" s="110">
        <f t="shared" si="3"/>
        <v>1.1520600942441941</v>
      </c>
      <c r="AC86" s="6" t="s">
        <v>1531</v>
      </c>
    </row>
    <row r="87" spans="1:29" x14ac:dyDescent="0.25">
      <c r="A87" s="6">
        <v>2014</v>
      </c>
      <c r="B87" s="6" t="s">
        <v>47</v>
      </c>
      <c r="C87" s="6">
        <v>7443511</v>
      </c>
      <c r="D87" s="8" t="s">
        <v>425</v>
      </c>
      <c r="E87" s="8"/>
      <c r="F87" s="8" t="s">
        <v>426</v>
      </c>
      <c r="G87" s="6">
        <v>212312</v>
      </c>
      <c r="H87" s="8" t="s">
        <v>427</v>
      </c>
      <c r="I87" s="9">
        <v>38.938951000000003</v>
      </c>
      <c r="J87" s="9">
        <v>-112.816647</v>
      </c>
      <c r="K87" s="6" t="s">
        <v>43</v>
      </c>
      <c r="L87" s="10">
        <v>63.3</v>
      </c>
      <c r="M87" s="10">
        <v>463.33850000000001</v>
      </c>
      <c r="N87" s="10">
        <v>28.5488</v>
      </c>
      <c r="O87" s="10">
        <v>6.6175950799999994E-2</v>
      </c>
      <c r="P87" s="10">
        <v>916.52120000000002</v>
      </c>
      <c r="Q87" s="10">
        <v>207.98754650000001</v>
      </c>
      <c r="R87" s="10">
        <v>223.358</v>
      </c>
      <c r="S87" s="10">
        <v>98.955349499999997</v>
      </c>
      <c r="T87" s="10">
        <v>114.3258</v>
      </c>
      <c r="U87" s="10">
        <v>15.370440779000001</v>
      </c>
      <c r="V87" s="10">
        <v>108.3197709037</v>
      </c>
      <c r="W87" s="10">
        <v>40.796700000000001</v>
      </c>
      <c r="X87" s="10">
        <v>4.1194348191000003</v>
      </c>
      <c r="Y87" s="10">
        <v>15.5616</v>
      </c>
      <c r="Z87" s="11">
        <f t="shared" si="2"/>
        <v>957.31790000000001</v>
      </c>
      <c r="AA87" s="10">
        <v>836.05618986762124</v>
      </c>
      <c r="AB87" s="110">
        <f t="shared" si="3"/>
        <v>1.1450401439544142</v>
      </c>
      <c r="AC87" s="6" t="s">
        <v>1531</v>
      </c>
    </row>
    <row r="88" spans="1:29" x14ac:dyDescent="0.25">
      <c r="A88" s="6">
        <v>2014</v>
      </c>
      <c r="B88" s="6" t="s">
        <v>47</v>
      </c>
      <c r="C88" s="6">
        <v>7611511</v>
      </c>
      <c r="D88" s="8" t="s">
        <v>151</v>
      </c>
      <c r="E88" s="8"/>
      <c r="F88" s="8" t="s">
        <v>211</v>
      </c>
      <c r="G88" s="6">
        <v>48621</v>
      </c>
      <c r="H88" s="8" t="s">
        <v>72</v>
      </c>
      <c r="I88" s="9">
        <v>32.063611000000002</v>
      </c>
      <c r="J88" s="9">
        <v>-104.018333</v>
      </c>
      <c r="K88" s="6" t="s">
        <v>46</v>
      </c>
      <c r="L88" s="10"/>
      <c r="M88" s="10">
        <v>80.126999999999995</v>
      </c>
      <c r="N88" s="10"/>
      <c r="O88" s="10">
        <v>8.7024000000000004E-2</v>
      </c>
      <c r="P88" s="10">
        <v>531.83600000000001</v>
      </c>
      <c r="Q88" s="10">
        <v>2.2791999999999999</v>
      </c>
      <c r="R88" s="10">
        <v>4.1440000000000001</v>
      </c>
      <c r="S88" s="10">
        <v>2.2791999999999999</v>
      </c>
      <c r="T88" s="10">
        <v>4.1440000000000001</v>
      </c>
      <c r="U88" s="10">
        <v>1.8648</v>
      </c>
      <c r="V88" s="10">
        <v>1.085728</v>
      </c>
      <c r="W88" s="10">
        <v>1.7769999999999999</v>
      </c>
      <c r="X88" s="10">
        <v>0.35638399999999998</v>
      </c>
      <c r="Y88" s="10">
        <v>1.74</v>
      </c>
      <c r="Z88" s="11">
        <f t="shared" si="2"/>
        <v>533.61300000000006</v>
      </c>
      <c r="AA88" s="10">
        <v>483.15211376515629</v>
      </c>
      <c r="AB88" s="110">
        <f t="shared" si="3"/>
        <v>1.1044409923856218</v>
      </c>
      <c r="AC88" s="6" t="s">
        <v>1531</v>
      </c>
    </row>
    <row r="89" spans="1:29" x14ac:dyDescent="0.25">
      <c r="A89" s="6">
        <v>2014</v>
      </c>
      <c r="B89" s="6" t="s">
        <v>47</v>
      </c>
      <c r="C89" s="6">
        <v>8105511</v>
      </c>
      <c r="D89" s="8" t="s">
        <v>137</v>
      </c>
      <c r="E89" s="8"/>
      <c r="F89" s="8" t="s">
        <v>138</v>
      </c>
      <c r="G89" s="6">
        <v>32411</v>
      </c>
      <c r="H89" s="8" t="s">
        <v>119</v>
      </c>
      <c r="I89" s="9">
        <v>35.490278000000004</v>
      </c>
      <c r="J89" s="9">
        <v>-108.425</v>
      </c>
      <c r="K89" s="6" t="s">
        <v>46</v>
      </c>
      <c r="L89" s="10">
        <v>4.3010000000000002</v>
      </c>
      <c r="M89" s="10">
        <v>84.22</v>
      </c>
      <c r="N89" s="10">
        <v>19.610499999999998</v>
      </c>
      <c r="O89" s="10">
        <v>0.31117824999999999</v>
      </c>
      <c r="P89" s="10">
        <v>404.14</v>
      </c>
      <c r="Q89" s="10">
        <v>10.60528</v>
      </c>
      <c r="R89" s="10">
        <v>21.57</v>
      </c>
      <c r="S89" s="10">
        <v>10.49728</v>
      </c>
      <c r="T89" s="10">
        <v>21.462</v>
      </c>
      <c r="U89" s="10">
        <v>10.96472</v>
      </c>
      <c r="V89" s="10">
        <v>10.340896900000001</v>
      </c>
      <c r="W89" s="10">
        <v>40.4</v>
      </c>
      <c r="X89" s="10">
        <v>4.7866010000000001</v>
      </c>
      <c r="Y89" s="10">
        <v>39.85</v>
      </c>
      <c r="Z89" s="11">
        <f t="shared" si="2"/>
        <v>444.53999999999996</v>
      </c>
      <c r="AA89" s="10">
        <v>403.70891858361341</v>
      </c>
      <c r="AB89" s="110">
        <f t="shared" si="3"/>
        <v>1.1011399043638663</v>
      </c>
      <c r="AC89" s="6" t="s">
        <v>1531</v>
      </c>
    </row>
    <row r="90" spans="1:29" x14ac:dyDescent="0.25">
      <c r="A90" s="6">
        <v>2014</v>
      </c>
      <c r="B90" s="6" t="s">
        <v>47</v>
      </c>
      <c r="C90" s="6">
        <v>1082911</v>
      </c>
      <c r="D90" s="8" t="s">
        <v>148</v>
      </c>
      <c r="E90" s="8"/>
      <c r="F90" s="8" t="s">
        <v>149</v>
      </c>
      <c r="G90" s="6">
        <v>327310</v>
      </c>
      <c r="H90" s="8" t="s">
        <v>50</v>
      </c>
      <c r="I90" s="9">
        <v>40.202235999999999</v>
      </c>
      <c r="J90" s="9">
        <v>-105.23669700000001</v>
      </c>
      <c r="K90" s="6" t="s">
        <v>13</v>
      </c>
      <c r="L90" s="10">
        <v>44</v>
      </c>
      <c r="M90" s="10">
        <v>306.33715599999999</v>
      </c>
      <c r="N90" s="10"/>
      <c r="O90" s="10">
        <v>1.51085272643</v>
      </c>
      <c r="P90" s="10">
        <v>1050.8167100000001</v>
      </c>
      <c r="Q90" s="10">
        <v>115.42252341</v>
      </c>
      <c r="R90" s="10">
        <v>119.298877</v>
      </c>
      <c r="S90" s="10">
        <v>42.911925410000002</v>
      </c>
      <c r="T90" s="10">
        <v>46.788288999999999</v>
      </c>
      <c r="U90" s="10">
        <v>3.8763651640000001</v>
      </c>
      <c r="V90" s="10">
        <v>34.297606930999997</v>
      </c>
      <c r="W90" s="10">
        <v>23.365845</v>
      </c>
      <c r="X90" s="10">
        <v>5.8385170112999996</v>
      </c>
      <c r="Y90" s="10">
        <v>5.0013740000000002</v>
      </c>
      <c r="Z90" s="11">
        <f t="shared" si="2"/>
        <v>1074.1825550000001</v>
      </c>
      <c r="AA90" s="10">
        <v>987.67521676154479</v>
      </c>
      <c r="AB90" s="110">
        <f t="shared" si="3"/>
        <v>1.0875868268944737</v>
      </c>
      <c r="AC90" s="6" t="s">
        <v>1531</v>
      </c>
    </row>
    <row r="91" spans="1:29" x14ac:dyDescent="0.25">
      <c r="A91" s="6">
        <v>2014</v>
      </c>
      <c r="B91" s="6" t="s">
        <v>47</v>
      </c>
      <c r="C91" s="6">
        <v>5652011</v>
      </c>
      <c r="D91" s="8" t="s">
        <v>62</v>
      </c>
      <c r="E91" s="8"/>
      <c r="F91" s="8" t="s">
        <v>195</v>
      </c>
      <c r="G91" s="6">
        <v>211111</v>
      </c>
      <c r="H91" s="8" t="s">
        <v>53</v>
      </c>
      <c r="I91" s="9">
        <v>32.494444000000001</v>
      </c>
      <c r="J91" s="9">
        <v>-101.35222</v>
      </c>
      <c r="K91" s="6" t="s">
        <v>38</v>
      </c>
      <c r="L91" s="10"/>
      <c r="M91" s="10">
        <v>386.60599999999999</v>
      </c>
      <c r="N91" s="10"/>
      <c r="O91" s="10">
        <v>0.20655809999999999</v>
      </c>
      <c r="P91" s="10">
        <v>669.16759999999999</v>
      </c>
      <c r="Q91" s="10">
        <v>5.1877940999999996</v>
      </c>
      <c r="R91" s="10">
        <v>9.8361000000000001</v>
      </c>
      <c r="S91" s="10">
        <v>5.1877940999999996</v>
      </c>
      <c r="T91" s="10">
        <v>9.8361000000000001</v>
      </c>
      <c r="U91" s="10">
        <v>4.6483059000000004</v>
      </c>
      <c r="V91" s="10">
        <v>2.5770582000000002</v>
      </c>
      <c r="W91" s="10">
        <v>110.3068</v>
      </c>
      <c r="X91" s="10">
        <v>0.84590460000000001</v>
      </c>
      <c r="Y91" s="10">
        <v>61.288400000000003</v>
      </c>
      <c r="Z91" s="11">
        <f t="shared" si="2"/>
        <v>779.47439999999995</v>
      </c>
      <c r="AA91" s="10">
        <v>735.42566967263804</v>
      </c>
      <c r="AB91" s="110">
        <f t="shared" si="3"/>
        <v>1.0598955572858497</v>
      </c>
      <c r="AC91" s="6" t="s">
        <v>1531</v>
      </c>
    </row>
    <row r="92" spans="1:29" x14ac:dyDescent="0.25">
      <c r="A92" s="6">
        <v>2014</v>
      </c>
      <c r="B92" s="6" t="s">
        <v>47</v>
      </c>
      <c r="C92" s="6">
        <v>7910211</v>
      </c>
      <c r="D92" s="8" t="s">
        <v>248</v>
      </c>
      <c r="E92" s="8"/>
      <c r="F92" s="8" t="s">
        <v>249</v>
      </c>
      <c r="G92" s="6">
        <v>486210</v>
      </c>
      <c r="H92" s="8" t="s">
        <v>72</v>
      </c>
      <c r="I92" s="9">
        <v>31.700278000000001</v>
      </c>
      <c r="J92" s="9">
        <v>-105.4575</v>
      </c>
      <c r="K92" s="6" t="s">
        <v>38</v>
      </c>
      <c r="L92" s="10"/>
      <c r="M92" s="10">
        <v>91.247399999999999</v>
      </c>
      <c r="N92" s="10"/>
      <c r="O92" s="10">
        <v>0.20611499999999999</v>
      </c>
      <c r="P92" s="10">
        <v>363.35090000000002</v>
      </c>
      <c r="Q92" s="10">
        <v>5.3994767399999999</v>
      </c>
      <c r="R92" s="10">
        <v>9.8169000000000004</v>
      </c>
      <c r="S92" s="10">
        <v>5.3994767399999999</v>
      </c>
      <c r="T92" s="10">
        <v>9.8169000000000004</v>
      </c>
      <c r="U92" s="10">
        <v>4.4174232609999997</v>
      </c>
      <c r="V92" s="10">
        <v>2.5730230700000001</v>
      </c>
      <c r="W92" s="10">
        <v>4.9896000000000003</v>
      </c>
      <c r="X92" s="10">
        <v>0.84409000000000001</v>
      </c>
      <c r="Y92" s="10">
        <v>3.2014</v>
      </c>
      <c r="Z92" s="11">
        <f t="shared" si="2"/>
        <v>368.34050000000002</v>
      </c>
      <c r="AA92" s="10">
        <v>348.11470740932003</v>
      </c>
      <c r="AB92" s="110">
        <f t="shared" si="3"/>
        <v>1.0581009424772683</v>
      </c>
      <c r="AC92" s="6" t="s">
        <v>1531</v>
      </c>
    </row>
    <row r="93" spans="1:29" x14ac:dyDescent="0.25">
      <c r="A93" s="6">
        <v>2014</v>
      </c>
      <c r="B93" s="6" t="s">
        <v>47</v>
      </c>
      <c r="C93" s="6">
        <v>1099511</v>
      </c>
      <c r="D93" s="8" t="s">
        <v>146</v>
      </c>
      <c r="E93" s="8"/>
      <c r="F93" s="8" t="s">
        <v>147</v>
      </c>
      <c r="G93" s="6">
        <v>324110</v>
      </c>
      <c r="H93" s="8" t="s">
        <v>119</v>
      </c>
      <c r="I93" s="9">
        <v>39.802788999999997</v>
      </c>
      <c r="J93" s="9">
        <v>-104.94750000000001</v>
      </c>
      <c r="K93" s="6" t="s">
        <v>13</v>
      </c>
      <c r="L93" s="10">
        <v>5.8</v>
      </c>
      <c r="M93" s="10">
        <v>435.0677</v>
      </c>
      <c r="N93" s="10">
        <v>0.71350000000000002</v>
      </c>
      <c r="O93" s="10">
        <v>0.94730167350000005</v>
      </c>
      <c r="P93" s="10">
        <v>763.15994000000001</v>
      </c>
      <c r="Q93" s="10">
        <v>168.97199620000001</v>
      </c>
      <c r="R93" s="10">
        <v>266.68585999999999</v>
      </c>
      <c r="S93" s="10">
        <v>87.710429199999993</v>
      </c>
      <c r="T93" s="10">
        <v>185.42429300000001</v>
      </c>
      <c r="U93" s="10">
        <v>97.713865769999998</v>
      </c>
      <c r="V93" s="10">
        <v>110.79226418</v>
      </c>
      <c r="W93" s="10">
        <v>248.94357600000001</v>
      </c>
      <c r="X93" s="10">
        <v>52.946862799999998</v>
      </c>
      <c r="Y93" s="10">
        <v>389.64657099999999</v>
      </c>
      <c r="Z93" s="11">
        <f t="shared" si="2"/>
        <v>1012.103516</v>
      </c>
      <c r="AA93" s="10">
        <v>956.57142153367772</v>
      </c>
      <c r="AB93" s="110">
        <f t="shared" si="3"/>
        <v>1.0580532652515244</v>
      </c>
      <c r="AC93" s="6" t="s">
        <v>1531</v>
      </c>
    </row>
    <row r="94" spans="1:29" x14ac:dyDescent="0.25">
      <c r="A94" s="6">
        <v>2018</v>
      </c>
      <c r="B94" s="6" t="s">
        <v>30</v>
      </c>
      <c r="C94" s="6">
        <v>1139311</v>
      </c>
      <c r="D94" s="7" t="s">
        <v>317</v>
      </c>
      <c r="F94" s="7" t="s">
        <v>318</v>
      </c>
      <c r="G94" s="6">
        <v>221112</v>
      </c>
      <c r="H94" s="8" t="s">
        <v>33</v>
      </c>
      <c r="I94" s="9">
        <v>33.554200000000002</v>
      </c>
      <c r="J94" s="9">
        <v>-112.2161</v>
      </c>
      <c r="K94" s="6" t="s">
        <v>34</v>
      </c>
      <c r="P94" s="10">
        <v>331.17500000000001</v>
      </c>
      <c r="W94" s="10">
        <v>0.54300000000000004</v>
      </c>
      <c r="Z94" s="11">
        <f t="shared" si="2"/>
        <v>331.71800000000002</v>
      </c>
      <c r="AA94" s="11">
        <v>316.5009325546967</v>
      </c>
      <c r="AB94" s="110">
        <f t="shared" si="3"/>
        <v>1.0480790603758285</v>
      </c>
      <c r="AC94" s="6" t="s">
        <v>1531</v>
      </c>
    </row>
    <row r="95" spans="1:29" x14ac:dyDescent="0.25">
      <c r="A95" s="6">
        <v>2014</v>
      </c>
      <c r="B95" s="6" t="s">
        <v>47</v>
      </c>
      <c r="C95" s="6">
        <v>14055211</v>
      </c>
      <c r="D95" s="8" t="s">
        <v>1492</v>
      </c>
      <c r="E95" s="8"/>
      <c r="F95" s="8" t="s">
        <v>1496</v>
      </c>
      <c r="G95" s="6">
        <v>324110</v>
      </c>
      <c r="H95" s="8" t="s">
        <v>119</v>
      </c>
      <c r="I95" s="9">
        <v>33.7956</v>
      </c>
      <c r="J95" s="9">
        <v>-118.23309999999999</v>
      </c>
      <c r="K95" s="6" t="s">
        <v>518</v>
      </c>
      <c r="L95" s="10">
        <v>10.75</v>
      </c>
      <c r="M95" s="10">
        <v>380.19002999999998</v>
      </c>
      <c r="N95" s="10">
        <v>53.691911612985002</v>
      </c>
      <c r="O95" s="10">
        <v>3.80810013882</v>
      </c>
      <c r="P95" s="10">
        <v>675.26878999999997</v>
      </c>
      <c r="Q95" s="10">
        <v>158.6855468</v>
      </c>
      <c r="R95" s="10">
        <v>254.96410220000001</v>
      </c>
      <c r="S95" s="10">
        <v>126.8983544</v>
      </c>
      <c r="T95" s="10">
        <v>223.1769128</v>
      </c>
      <c r="U95" s="10">
        <v>96.278560987999995</v>
      </c>
      <c r="V95" s="10">
        <v>96.0114633508</v>
      </c>
      <c r="W95" s="10">
        <v>188.49827999999999</v>
      </c>
      <c r="X95" s="10">
        <v>29.163940751399998</v>
      </c>
      <c r="Y95" s="10">
        <v>269.62052734399998</v>
      </c>
      <c r="Z95" s="11">
        <f t="shared" si="2"/>
        <v>863.76706999999999</v>
      </c>
      <c r="AA95" s="10">
        <v>847.01816684750463</v>
      </c>
      <c r="AB95" s="110">
        <f t="shared" si="3"/>
        <v>1.0197739597662145</v>
      </c>
      <c r="AC95" s="6" t="s">
        <v>1531</v>
      </c>
    </row>
    <row r="96" spans="1:29" x14ac:dyDescent="0.25">
      <c r="A96" s="6">
        <v>2014</v>
      </c>
      <c r="B96" s="6" t="s">
        <v>47</v>
      </c>
      <c r="C96" s="6">
        <v>4030611</v>
      </c>
      <c r="D96" s="7" t="s">
        <v>392</v>
      </c>
      <c r="F96" s="8" t="s">
        <v>1501</v>
      </c>
      <c r="G96" s="6">
        <v>221122</v>
      </c>
      <c r="H96" s="8" t="s">
        <v>1502</v>
      </c>
      <c r="I96" s="9">
        <v>33.524242000000001</v>
      </c>
      <c r="J96" s="9">
        <v>-101.738328</v>
      </c>
      <c r="K96" s="6" t="s">
        <v>38</v>
      </c>
      <c r="L96" s="10">
        <v>3.4</v>
      </c>
      <c r="M96" s="10">
        <v>198.102</v>
      </c>
      <c r="N96" s="10">
        <v>21.808399999999999</v>
      </c>
      <c r="O96" s="10">
        <v>1.23702037</v>
      </c>
      <c r="P96" s="10">
        <v>722.71109999999999</v>
      </c>
      <c r="Q96" s="10">
        <v>25.954329999999999</v>
      </c>
      <c r="R96" s="10">
        <v>61.081200000000003</v>
      </c>
      <c r="S96" s="10">
        <v>25.534806</v>
      </c>
      <c r="T96" s="10">
        <v>60.661676</v>
      </c>
      <c r="U96" s="10">
        <v>35.126860000000001</v>
      </c>
      <c r="V96" s="10">
        <v>17.026192000000002</v>
      </c>
      <c r="W96" s="10">
        <v>4.0086000000000004</v>
      </c>
      <c r="X96" s="10">
        <v>5.2426687000000003</v>
      </c>
      <c r="Y96" s="10">
        <v>39.1004</v>
      </c>
      <c r="Z96" s="11">
        <f t="shared" si="2"/>
        <v>726.71969999999999</v>
      </c>
      <c r="AA96" s="10">
        <v>715.37754096576725</v>
      </c>
      <c r="AB96" s="110">
        <f t="shared" si="3"/>
        <v>1.0158547876956281</v>
      </c>
      <c r="AC96" s="6" t="s">
        <v>1531</v>
      </c>
    </row>
    <row r="97" spans="1:29" x14ac:dyDescent="0.25">
      <c r="A97" s="6">
        <v>2018</v>
      </c>
      <c r="B97" s="6" t="s">
        <v>30</v>
      </c>
      <c r="C97" s="6">
        <v>10704411</v>
      </c>
      <c r="D97" s="7" t="s">
        <v>317</v>
      </c>
      <c r="F97" s="7" t="s">
        <v>989</v>
      </c>
      <c r="G97" s="6">
        <v>221112</v>
      </c>
      <c r="H97" s="8" t="s">
        <v>33</v>
      </c>
      <c r="I97" s="9">
        <v>32.976100000000002</v>
      </c>
      <c r="J97" s="9">
        <v>-112.694</v>
      </c>
      <c r="K97" s="6" t="s">
        <v>34</v>
      </c>
      <c r="P97" s="10">
        <v>305.596</v>
      </c>
      <c r="W97" s="10">
        <v>20.454999999999998</v>
      </c>
      <c r="Z97" s="11">
        <f t="shared" si="2"/>
        <v>326.05099999999999</v>
      </c>
      <c r="AA97" s="11">
        <v>326.97190523167791</v>
      </c>
      <c r="AB97" s="110">
        <f t="shared" si="3"/>
        <v>0.99718353406839222</v>
      </c>
      <c r="AC97" s="6" t="s">
        <v>1531</v>
      </c>
    </row>
    <row r="98" spans="1:29" x14ac:dyDescent="0.25">
      <c r="A98" s="6">
        <v>2014</v>
      </c>
      <c r="B98" s="6" t="s">
        <v>47</v>
      </c>
      <c r="C98" s="6">
        <v>6432411</v>
      </c>
      <c r="D98" s="8" t="s">
        <v>51</v>
      </c>
      <c r="E98" s="8"/>
      <c r="F98" s="8" t="s">
        <v>159</v>
      </c>
      <c r="G98" s="6">
        <v>211111</v>
      </c>
      <c r="H98" s="8" t="s">
        <v>53</v>
      </c>
      <c r="I98" s="9">
        <v>38.163258999999996</v>
      </c>
      <c r="J98" s="9">
        <v>-109.276478</v>
      </c>
      <c r="K98" s="6" t="s">
        <v>43</v>
      </c>
      <c r="L98" s="10"/>
      <c r="M98" s="10">
        <v>181.4333</v>
      </c>
      <c r="N98" s="10">
        <v>1.5367</v>
      </c>
      <c r="O98" s="10">
        <v>0.10052905500000001</v>
      </c>
      <c r="P98" s="10">
        <v>188.55520000000001</v>
      </c>
      <c r="Q98" s="10">
        <v>37.994343999999998</v>
      </c>
      <c r="R98" s="10">
        <v>58.9893</v>
      </c>
      <c r="S98" s="10">
        <v>36.278744000000003</v>
      </c>
      <c r="T98" s="10">
        <v>57.273699999999998</v>
      </c>
      <c r="U98" s="10">
        <v>20.995045999999999</v>
      </c>
      <c r="V98" s="10">
        <v>42.506617328099999</v>
      </c>
      <c r="W98" s="10">
        <v>499.56760000000003</v>
      </c>
      <c r="X98" s="10">
        <v>0.41213843999999999</v>
      </c>
      <c r="Y98" s="10">
        <v>47.628</v>
      </c>
      <c r="Z98" s="11">
        <f t="shared" si="2"/>
        <v>688.1228000000001</v>
      </c>
      <c r="AA98" s="10">
        <v>691.3994081747129</v>
      </c>
      <c r="AB98" s="110">
        <f t="shared" si="3"/>
        <v>0.99526090399272538</v>
      </c>
      <c r="AC98" s="6" t="s">
        <v>1531</v>
      </c>
    </row>
    <row r="99" spans="1:29" x14ac:dyDescent="0.25">
      <c r="A99" s="6">
        <v>2014</v>
      </c>
      <c r="B99" s="6" t="s">
        <v>47</v>
      </c>
      <c r="C99" s="6">
        <v>7558011</v>
      </c>
      <c r="D99" s="8" t="s">
        <v>425</v>
      </c>
      <c r="E99" s="8"/>
      <c r="F99" s="8" t="s">
        <v>430</v>
      </c>
      <c r="G99" s="6">
        <v>32731</v>
      </c>
      <c r="H99" s="8" t="s">
        <v>50</v>
      </c>
      <c r="I99" s="9">
        <v>39.562199999999997</v>
      </c>
      <c r="J99" s="9">
        <v>-112.19553000000001</v>
      </c>
      <c r="K99" s="6" t="s">
        <v>43</v>
      </c>
      <c r="L99" s="10">
        <v>22.821300000000001</v>
      </c>
      <c r="M99" s="10">
        <v>4613.1944999999996</v>
      </c>
      <c r="N99" s="10">
        <v>3.5051000000000001</v>
      </c>
      <c r="O99" s="10">
        <v>2.9813698444000001</v>
      </c>
      <c r="P99" s="10">
        <v>845.4991</v>
      </c>
      <c r="Q99" s="10">
        <v>75.979373510000002</v>
      </c>
      <c r="R99" s="10">
        <v>79.088499999999996</v>
      </c>
      <c r="S99" s="10">
        <v>68.23617351</v>
      </c>
      <c r="T99" s="10">
        <v>71.345299999999995</v>
      </c>
      <c r="U99" s="10">
        <v>3.1091982570000001</v>
      </c>
      <c r="V99" s="10">
        <v>45.160394128999997</v>
      </c>
      <c r="W99" s="10">
        <v>5.8784999999999998</v>
      </c>
      <c r="X99" s="10">
        <v>11.707575025000001</v>
      </c>
      <c r="Y99" s="10">
        <v>44.580300000000001</v>
      </c>
      <c r="Z99" s="11">
        <f t="shared" si="2"/>
        <v>851.37760000000003</v>
      </c>
      <c r="AA99" s="10">
        <v>883.00267735553928</v>
      </c>
      <c r="AB99" s="110">
        <f t="shared" si="3"/>
        <v>0.96418461895240049</v>
      </c>
      <c r="AC99" s="6" t="s">
        <v>1531</v>
      </c>
    </row>
    <row r="100" spans="1:29" x14ac:dyDescent="0.25">
      <c r="A100" s="6">
        <v>2014</v>
      </c>
      <c r="B100" s="6" t="s">
        <v>47</v>
      </c>
      <c r="C100" s="6">
        <v>13686411</v>
      </c>
      <c r="D100" s="8" t="s">
        <v>51</v>
      </c>
      <c r="E100" s="8"/>
      <c r="F100" s="8" t="s">
        <v>122</v>
      </c>
      <c r="G100" s="6">
        <v>48621</v>
      </c>
      <c r="H100" s="8" t="s">
        <v>72</v>
      </c>
      <c r="I100" s="9">
        <v>36.732500000000002</v>
      </c>
      <c r="J100" s="9">
        <v>-107.96166700000001</v>
      </c>
      <c r="K100" s="6" t="s">
        <v>46</v>
      </c>
      <c r="L100" s="10"/>
      <c r="M100" s="10">
        <v>23.4</v>
      </c>
      <c r="N100" s="10"/>
      <c r="O100" s="10">
        <v>0.34649999999999997</v>
      </c>
      <c r="P100" s="10">
        <v>509.6</v>
      </c>
      <c r="Q100" s="10">
        <v>11.958</v>
      </c>
      <c r="R100" s="10">
        <v>19.399999999999999</v>
      </c>
      <c r="S100" s="10">
        <v>11.958</v>
      </c>
      <c r="T100" s="10">
        <v>19.399999999999999</v>
      </c>
      <c r="U100" s="10">
        <v>7.4420000000000002</v>
      </c>
      <c r="V100" s="10">
        <v>6.6003699999999998</v>
      </c>
      <c r="W100" s="10">
        <v>3.5</v>
      </c>
      <c r="X100" s="10">
        <v>1.419</v>
      </c>
      <c r="Y100" s="10">
        <v>36.4</v>
      </c>
      <c r="Z100" s="11">
        <f t="shared" si="2"/>
        <v>513.1</v>
      </c>
      <c r="AA100" s="10">
        <v>547.73127680669188</v>
      </c>
      <c r="AB100" s="110">
        <f t="shared" si="3"/>
        <v>0.93677323484502395</v>
      </c>
      <c r="AC100" s="6" t="s">
        <v>1531</v>
      </c>
    </row>
    <row r="101" spans="1:29" x14ac:dyDescent="0.25">
      <c r="A101" s="6">
        <v>2014</v>
      </c>
      <c r="B101" s="6" t="s">
        <v>47</v>
      </c>
      <c r="C101" s="6">
        <v>4350411</v>
      </c>
      <c r="D101" s="8" t="s">
        <v>115</v>
      </c>
      <c r="E101" s="8"/>
      <c r="F101" s="8" t="s">
        <v>134</v>
      </c>
      <c r="G101" s="6">
        <v>331110</v>
      </c>
      <c r="H101" s="8" t="s">
        <v>135</v>
      </c>
      <c r="I101" s="9">
        <v>38.232627000000001</v>
      </c>
      <c r="J101" s="9">
        <v>-104.607257</v>
      </c>
      <c r="K101" s="6" t="s">
        <v>13</v>
      </c>
      <c r="L101" s="10">
        <v>406</v>
      </c>
      <c r="M101" s="10">
        <v>1220.4688000000001</v>
      </c>
      <c r="N101" s="10"/>
      <c r="O101" s="10">
        <v>0.96694504771849998</v>
      </c>
      <c r="P101" s="10">
        <v>447.05180000000001</v>
      </c>
      <c r="Q101" s="10">
        <v>167.613484</v>
      </c>
      <c r="R101" s="10">
        <v>209.3169</v>
      </c>
      <c r="S101" s="10">
        <v>135.80442300000001</v>
      </c>
      <c r="T101" s="10">
        <v>177.50783899999999</v>
      </c>
      <c r="U101" s="10">
        <v>41.703415999999997</v>
      </c>
      <c r="V101" s="10">
        <v>112.5854536108</v>
      </c>
      <c r="W101" s="10">
        <v>310.73721</v>
      </c>
      <c r="X101" s="10">
        <v>36.930460726900002</v>
      </c>
      <c r="Y101" s="10">
        <v>179.74257</v>
      </c>
      <c r="Z101" s="11">
        <f t="shared" si="2"/>
        <v>757.78900999999996</v>
      </c>
      <c r="AA101" s="10">
        <v>816.10875239653774</v>
      </c>
      <c r="AB101" s="110">
        <f t="shared" si="3"/>
        <v>0.92853925138619164</v>
      </c>
      <c r="AC101" s="6" t="s">
        <v>1531</v>
      </c>
    </row>
    <row r="102" spans="1:29" x14ac:dyDescent="0.25">
      <c r="A102" s="6">
        <v>2014</v>
      </c>
      <c r="B102" s="6" t="s">
        <v>47</v>
      </c>
      <c r="C102" s="6">
        <v>1032511</v>
      </c>
      <c r="D102" s="8" t="s">
        <v>1483</v>
      </c>
      <c r="E102" s="8"/>
      <c r="F102" s="8" t="s">
        <v>1484</v>
      </c>
      <c r="G102" s="6">
        <v>2212</v>
      </c>
      <c r="H102" s="8" t="s">
        <v>77</v>
      </c>
      <c r="I102" s="9">
        <v>32.622799999999998</v>
      </c>
      <c r="J102" s="9">
        <v>-110.7559</v>
      </c>
      <c r="K102" s="6" t="s">
        <v>34</v>
      </c>
      <c r="L102" s="10"/>
      <c r="M102" s="10">
        <v>0.22969999999999999</v>
      </c>
      <c r="N102" s="10"/>
      <c r="O102" s="10">
        <v>5.2096799999999999E-2</v>
      </c>
      <c r="P102" s="10">
        <v>131.10749999999999</v>
      </c>
      <c r="Q102" s="10">
        <v>1.3644400000000001</v>
      </c>
      <c r="R102" s="10">
        <v>2.4807999999999999</v>
      </c>
      <c r="S102" s="10">
        <v>1.3644400000000001</v>
      </c>
      <c r="T102" s="10">
        <v>2.4807999999999999</v>
      </c>
      <c r="U102" s="10">
        <v>1.11636</v>
      </c>
      <c r="V102" s="10">
        <v>0.64996960000000004</v>
      </c>
      <c r="W102" s="10">
        <v>1.28</v>
      </c>
      <c r="X102" s="10">
        <v>0.21334880000000001</v>
      </c>
      <c r="Y102" s="10">
        <v>1.3512999999999999</v>
      </c>
      <c r="Z102" s="11">
        <f t="shared" si="2"/>
        <v>132.38749999999999</v>
      </c>
      <c r="AA102" s="10">
        <v>145.98367161432313</v>
      </c>
      <c r="AB102" s="110">
        <f t="shared" si="3"/>
        <v>0.90686512084554838</v>
      </c>
      <c r="AC102" s="6" t="s">
        <v>1531</v>
      </c>
    </row>
    <row r="103" spans="1:29" x14ac:dyDescent="0.25">
      <c r="A103" s="6">
        <v>2014</v>
      </c>
      <c r="B103" s="6" t="s">
        <v>47</v>
      </c>
      <c r="C103" s="6">
        <v>3508811</v>
      </c>
      <c r="D103" s="8" t="s">
        <v>87</v>
      </c>
      <c r="E103" s="8"/>
      <c r="F103" s="8" t="s">
        <v>166</v>
      </c>
      <c r="G103" s="6">
        <v>211111</v>
      </c>
      <c r="H103" s="8" t="s">
        <v>53</v>
      </c>
      <c r="I103" s="9">
        <v>37.577635999999998</v>
      </c>
      <c r="J103" s="9">
        <v>-101.487977</v>
      </c>
      <c r="K103" s="6" t="s">
        <v>86</v>
      </c>
      <c r="L103" s="10">
        <v>4.7420000000000003E-5</v>
      </c>
      <c r="M103" s="10">
        <v>143.50156000000001</v>
      </c>
      <c r="N103" s="10"/>
      <c r="O103" s="10">
        <v>0.1946631969</v>
      </c>
      <c r="P103" s="10">
        <v>845.43484999999998</v>
      </c>
      <c r="Q103" s="10">
        <v>6.2699632000000003</v>
      </c>
      <c r="R103" s="10">
        <v>9.2956784999999993</v>
      </c>
      <c r="S103" s="10">
        <v>6.2699632000000003</v>
      </c>
      <c r="T103" s="10">
        <v>9.2956784999999993</v>
      </c>
      <c r="U103" s="10">
        <v>3.02570951</v>
      </c>
      <c r="V103" s="10">
        <v>2.4296127580000002</v>
      </c>
      <c r="W103" s="10">
        <v>0.21217050000000001</v>
      </c>
      <c r="X103" s="10">
        <v>0.79714472349999999</v>
      </c>
      <c r="Y103" s="10">
        <v>68.620130000000003</v>
      </c>
      <c r="Z103" s="11">
        <f t="shared" si="2"/>
        <v>845.64702049999994</v>
      </c>
      <c r="AA103" s="10">
        <v>941.56021388943384</v>
      </c>
      <c r="AB103" s="110">
        <f t="shared" si="3"/>
        <v>0.89813376566408654</v>
      </c>
      <c r="AC103" s="6" t="s">
        <v>1531</v>
      </c>
    </row>
    <row r="104" spans="1:29" x14ac:dyDescent="0.25">
      <c r="A104" s="6">
        <v>2014</v>
      </c>
      <c r="B104" s="6" t="s">
        <v>47</v>
      </c>
      <c r="C104" s="6">
        <v>4030511</v>
      </c>
      <c r="D104" s="8" t="s">
        <v>164</v>
      </c>
      <c r="E104" s="8"/>
      <c r="F104" s="8" t="s">
        <v>165</v>
      </c>
      <c r="G104" s="6">
        <v>324110</v>
      </c>
      <c r="H104" s="8" t="s">
        <v>119</v>
      </c>
      <c r="I104" s="9">
        <v>35.955278</v>
      </c>
      <c r="J104" s="9">
        <v>-101.878056</v>
      </c>
      <c r="K104" s="6" t="s">
        <v>38</v>
      </c>
      <c r="L104" s="10">
        <v>6.2</v>
      </c>
      <c r="M104" s="10">
        <v>167.11879999999999</v>
      </c>
      <c r="N104" s="10">
        <v>116.5975</v>
      </c>
      <c r="O104" s="10">
        <v>1.7287908915800001</v>
      </c>
      <c r="P104" s="10">
        <v>665.09119999999996</v>
      </c>
      <c r="Q104" s="10">
        <v>177.03252599999999</v>
      </c>
      <c r="R104" s="10">
        <v>302.19119999999998</v>
      </c>
      <c r="S104" s="10">
        <v>167.06895118</v>
      </c>
      <c r="T104" s="10">
        <v>292.22762518000002</v>
      </c>
      <c r="U104" s="10">
        <v>125.15857200000001</v>
      </c>
      <c r="V104" s="10">
        <v>171.49474090000001</v>
      </c>
      <c r="W104" s="10">
        <v>56.594200000000001</v>
      </c>
      <c r="X104" s="10">
        <v>80.849500773499997</v>
      </c>
      <c r="Y104" s="10">
        <v>720.69159999999999</v>
      </c>
      <c r="Z104" s="11">
        <f t="shared" si="2"/>
        <v>721.68539999999996</v>
      </c>
      <c r="AA104" s="10">
        <v>807.31018909935176</v>
      </c>
      <c r="AB104" s="110">
        <f t="shared" si="3"/>
        <v>0.8939381785892283</v>
      </c>
      <c r="AC104" s="6" t="s">
        <v>1531</v>
      </c>
    </row>
    <row r="105" spans="1:29" x14ac:dyDescent="0.25">
      <c r="A105" s="6">
        <v>2014</v>
      </c>
      <c r="B105" s="6" t="s">
        <v>47</v>
      </c>
      <c r="C105" s="6">
        <v>6614011</v>
      </c>
      <c r="D105" s="8" t="s">
        <v>360</v>
      </c>
      <c r="E105" s="8"/>
      <c r="F105" s="8" t="s">
        <v>361</v>
      </c>
      <c r="G105" s="6">
        <v>211112</v>
      </c>
      <c r="H105" s="8" t="s">
        <v>68</v>
      </c>
      <c r="I105" s="9">
        <v>32.048706000000003</v>
      </c>
      <c r="J105" s="9">
        <v>-100.682389</v>
      </c>
      <c r="K105" s="6" t="s">
        <v>38</v>
      </c>
      <c r="L105" s="10"/>
      <c r="M105" s="10">
        <v>198.22730000000001</v>
      </c>
      <c r="N105" s="10"/>
      <c r="O105" s="10">
        <v>0.1302924</v>
      </c>
      <c r="P105" s="10">
        <v>156.8323</v>
      </c>
      <c r="Q105" s="10">
        <v>3.22992035</v>
      </c>
      <c r="R105" s="10">
        <v>6.2080000000000002</v>
      </c>
      <c r="S105" s="10">
        <v>3.22992035</v>
      </c>
      <c r="T105" s="10">
        <v>6.2080000000000002</v>
      </c>
      <c r="U105" s="10">
        <v>2.9780796500000002</v>
      </c>
      <c r="V105" s="10">
        <v>1.62838068</v>
      </c>
      <c r="W105" s="10">
        <v>532.59360000000004</v>
      </c>
      <c r="X105" s="10">
        <v>0.53357840000000001</v>
      </c>
      <c r="Y105" s="10">
        <v>147.00470000000001</v>
      </c>
      <c r="Z105" s="11">
        <f t="shared" si="2"/>
        <v>689.42590000000007</v>
      </c>
      <c r="AA105" s="10">
        <v>797.52401222597143</v>
      </c>
      <c r="AB105" s="110">
        <f t="shared" si="3"/>
        <v>0.864457858862132</v>
      </c>
      <c r="AC105" s="6" t="s">
        <v>1531</v>
      </c>
    </row>
    <row r="106" spans="1:29" x14ac:dyDescent="0.25">
      <c r="A106" s="6">
        <v>2014</v>
      </c>
      <c r="B106" s="6" t="s">
        <v>47</v>
      </c>
      <c r="C106" s="6">
        <v>6152911</v>
      </c>
      <c r="D106" s="8" t="s">
        <v>198</v>
      </c>
      <c r="E106" s="8"/>
      <c r="F106" s="8" t="s">
        <v>199</v>
      </c>
      <c r="G106" s="6">
        <v>211112</v>
      </c>
      <c r="H106" s="8" t="s">
        <v>68</v>
      </c>
      <c r="I106" s="9">
        <v>33.464722000000002</v>
      </c>
      <c r="J106" s="9">
        <v>-102.55499399999999</v>
      </c>
      <c r="K106" s="6" t="s">
        <v>38</v>
      </c>
      <c r="L106" s="10"/>
      <c r="M106" s="10">
        <v>103.26</v>
      </c>
      <c r="N106" s="10"/>
      <c r="O106" s="10">
        <v>0.25670789999999999</v>
      </c>
      <c r="P106" s="10">
        <v>266.99</v>
      </c>
      <c r="Q106" s="10">
        <v>27.481708699999999</v>
      </c>
      <c r="R106" s="10">
        <v>31.94</v>
      </c>
      <c r="S106" s="10">
        <v>27.481708699999999</v>
      </c>
      <c r="T106" s="10">
        <v>31.94</v>
      </c>
      <c r="U106" s="10">
        <v>4.4582913</v>
      </c>
      <c r="V106" s="10">
        <v>21.835384999999999</v>
      </c>
      <c r="W106" s="10">
        <v>284.95</v>
      </c>
      <c r="X106" s="10">
        <v>3.3666049999999998</v>
      </c>
      <c r="Y106" s="10">
        <v>107.042</v>
      </c>
      <c r="Z106" s="11">
        <f t="shared" si="2"/>
        <v>551.94000000000005</v>
      </c>
      <c r="AA106" s="10">
        <v>640.15953673909041</v>
      </c>
      <c r="AB106" s="110">
        <f t="shared" si="3"/>
        <v>0.86219132626146289</v>
      </c>
      <c r="AC106" s="6" t="s">
        <v>1531</v>
      </c>
    </row>
    <row r="107" spans="1:29" x14ac:dyDescent="0.25">
      <c r="A107" s="6">
        <v>2014</v>
      </c>
      <c r="B107" s="6" t="s">
        <v>47</v>
      </c>
      <c r="C107" s="6">
        <v>4195311</v>
      </c>
      <c r="D107" s="8" t="s">
        <v>394</v>
      </c>
      <c r="E107" s="8"/>
      <c r="F107" s="8" t="s">
        <v>395</v>
      </c>
      <c r="G107" s="6">
        <v>211112</v>
      </c>
      <c r="H107" s="8" t="s">
        <v>68</v>
      </c>
      <c r="I107" s="9">
        <v>30.506667</v>
      </c>
      <c r="J107" s="9">
        <v>-100.588611</v>
      </c>
      <c r="K107" s="6" t="s">
        <v>38</v>
      </c>
      <c r="L107" s="10"/>
      <c r="M107" s="10">
        <v>173.999</v>
      </c>
      <c r="N107" s="10"/>
      <c r="O107" s="10">
        <v>0.23410800000000001</v>
      </c>
      <c r="P107" s="10">
        <v>694.36300000000006</v>
      </c>
      <c r="Q107" s="10">
        <v>5.9519709000000001</v>
      </c>
      <c r="R107" s="10">
        <v>11.18</v>
      </c>
      <c r="S107" s="10">
        <v>5.9519709000000001</v>
      </c>
      <c r="T107" s="10">
        <v>11.18</v>
      </c>
      <c r="U107" s="10">
        <v>5.2280290999999997</v>
      </c>
      <c r="V107" s="10">
        <v>2.9459056000000001</v>
      </c>
      <c r="W107" s="10">
        <v>0.36299999999999999</v>
      </c>
      <c r="X107" s="10">
        <v>0.95872800000000002</v>
      </c>
      <c r="Y107" s="10">
        <v>134.74780000000001</v>
      </c>
      <c r="Z107" s="11">
        <f t="shared" si="2"/>
        <v>694.72600000000011</v>
      </c>
      <c r="AA107" s="10">
        <v>825.82043963308445</v>
      </c>
      <c r="AB107" s="110">
        <f t="shared" si="3"/>
        <v>0.84125551591901726</v>
      </c>
      <c r="AC107" s="6" t="s">
        <v>1531</v>
      </c>
    </row>
    <row r="108" spans="1:29" x14ac:dyDescent="0.25">
      <c r="A108" s="6">
        <v>2014</v>
      </c>
      <c r="B108" s="6" t="s">
        <v>47</v>
      </c>
      <c r="C108" s="6">
        <v>7581911</v>
      </c>
      <c r="D108" s="8" t="s">
        <v>1520</v>
      </c>
      <c r="E108" s="8"/>
      <c r="F108" s="8" t="s">
        <v>1521</v>
      </c>
      <c r="G108" s="6">
        <v>48621</v>
      </c>
      <c r="H108" s="8" t="s">
        <v>72</v>
      </c>
      <c r="I108" s="9">
        <v>32.114227999999997</v>
      </c>
      <c r="J108" s="9">
        <v>-106.852647</v>
      </c>
      <c r="K108" s="6" t="s">
        <v>46</v>
      </c>
      <c r="L108" s="10"/>
      <c r="M108" s="10">
        <v>28.440999999999999</v>
      </c>
      <c r="N108" s="10"/>
      <c r="O108" s="10">
        <v>2.9526E-2</v>
      </c>
      <c r="P108" s="10">
        <v>180.12700000000001</v>
      </c>
      <c r="Q108" s="10">
        <v>0.77329999999999999</v>
      </c>
      <c r="R108" s="10">
        <v>1.4059999999999999</v>
      </c>
      <c r="S108" s="10">
        <v>0.77329999999999999</v>
      </c>
      <c r="T108" s="10">
        <v>1.4059999999999999</v>
      </c>
      <c r="U108" s="10">
        <v>0.63270000000000004</v>
      </c>
      <c r="V108" s="10">
        <v>0.36837199999999998</v>
      </c>
      <c r="W108" s="10">
        <v>0.72399999999999998</v>
      </c>
      <c r="X108" s="10">
        <v>0.120916</v>
      </c>
      <c r="Y108" s="10">
        <v>9.2469999999999999</v>
      </c>
      <c r="Z108" s="11">
        <f t="shared" si="2"/>
        <v>180.851</v>
      </c>
      <c r="AA108" s="10">
        <v>216.80675950614926</v>
      </c>
      <c r="AB108" s="110">
        <f t="shared" si="3"/>
        <v>0.8341575715256726</v>
      </c>
      <c r="AC108" s="6" t="s">
        <v>1531</v>
      </c>
    </row>
    <row r="109" spans="1:29" x14ac:dyDescent="0.25">
      <c r="A109" s="6">
        <v>2014</v>
      </c>
      <c r="B109" s="6" t="s">
        <v>47</v>
      </c>
      <c r="C109" s="6">
        <v>5682211</v>
      </c>
      <c r="D109" s="8" t="s">
        <v>1492</v>
      </c>
      <c r="E109" s="8"/>
      <c r="F109" s="8" t="s">
        <v>1498</v>
      </c>
      <c r="G109" s="6">
        <v>324110</v>
      </c>
      <c r="H109" s="8" t="s">
        <v>119</v>
      </c>
      <c r="I109" s="9">
        <v>33.8048</v>
      </c>
      <c r="J109" s="9">
        <v>-118.2431</v>
      </c>
      <c r="K109" s="6" t="s">
        <v>518</v>
      </c>
      <c r="L109" s="10">
        <v>2.6</v>
      </c>
      <c r="M109" s="10">
        <v>125.10153</v>
      </c>
      <c r="N109" s="10">
        <v>1.36233581</v>
      </c>
      <c r="O109" s="10">
        <v>1.2003195423590001</v>
      </c>
      <c r="P109" s="10">
        <v>368.42818</v>
      </c>
      <c r="Q109" s="10">
        <v>33.993245143000003</v>
      </c>
      <c r="R109" s="10">
        <v>67.021195939999998</v>
      </c>
      <c r="S109" s="10">
        <v>28.315263933000001</v>
      </c>
      <c r="T109" s="10">
        <v>61.34321593</v>
      </c>
      <c r="U109" s="10">
        <v>33.0279525017</v>
      </c>
      <c r="V109" s="10">
        <v>24.7180158908</v>
      </c>
      <c r="W109" s="10">
        <v>330.38306999999998</v>
      </c>
      <c r="X109" s="10">
        <v>8.0678424642749995</v>
      </c>
      <c r="Y109" s="10">
        <v>87.626900000000006</v>
      </c>
      <c r="Z109" s="11">
        <f t="shared" si="2"/>
        <v>698.81124999999997</v>
      </c>
      <c r="AA109" s="10">
        <v>848.13163657701182</v>
      </c>
      <c r="AB109" s="110">
        <f t="shared" si="3"/>
        <v>0.8239419682778768</v>
      </c>
      <c r="AC109" s="6" t="s">
        <v>1531</v>
      </c>
    </row>
    <row r="110" spans="1:29" x14ac:dyDescent="0.25">
      <c r="A110" s="6">
        <v>2014</v>
      </c>
      <c r="B110" s="6" t="s">
        <v>47</v>
      </c>
      <c r="C110" s="6">
        <v>5863411</v>
      </c>
      <c r="D110" s="8" t="s">
        <v>171</v>
      </c>
      <c r="E110" s="8"/>
      <c r="F110" s="8" t="s">
        <v>172</v>
      </c>
      <c r="G110" s="6">
        <v>211111</v>
      </c>
      <c r="H110" s="8" t="s">
        <v>53</v>
      </c>
      <c r="I110" s="9">
        <v>36.383699999999997</v>
      </c>
      <c r="J110" s="9">
        <v>-101.6681</v>
      </c>
      <c r="K110" s="6" t="s">
        <v>38</v>
      </c>
      <c r="L110" s="10"/>
      <c r="M110" s="10">
        <v>429.78899999999999</v>
      </c>
      <c r="N110" s="10"/>
      <c r="O110" s="10">
        <v>0.15817200000000001</v>
      </c>
      <c r="P110" s="10">
        <v>687.66300000000001</v>
      </c>
      <c r="Q110" s="10">
        <v>4.1425999999999998</v>
      </c>
      <c r="R110" s="10">
        <v>7.532</v>
      </c>
      <c r="S110" s="10">
        <v>4.1425999999999998</v>
      </c>
      <c r="T110" s="10">
        <v>7.532</v>
      </c>
      <c r="U110" s="10">
        <v>3.3894000000000002</v>
      </c>
      <c r="V110" s="10">
        <v>1.973384</v>
      </c>
      <c r="W110" s="10">
        <v>9.1999999999999998E-2</v>
      </c>
      <c r="X110" s="10">
        <v>0.64775199999999999</v>
      </c>
      <c r="Y110" s="10">
        <v>54.357999999999997</v>
      </c>
      <c r="Z110" s="11">
        <f t="shared" si="2"/>
        <v>687.755</v>
      </c>
      <c r="AA110" s="10">
        <v>849.00099627476243</v>
      </c>
      <c r="AB110" s="110">
        <f t="shared" si="3"/>
        <v>0.81007561006138284</v>
      </c>
      <c r="AC110" s="6" t="s">
        <v>1531</v>
      </c>
    </row>
    <row r="111" spans="1:29" x14ac:dyDescent="0.25">
      <c r="A111" s="6">
        <v>2014</v>
      </c>
      <c r="B111" s="6" t="s">
        <v>47</v>
      </c>
      <c r="C111" s="6">
        <v>13414411</v>
      </c>
      <c r="D111" s="8" t="s">
        <v>290</v>
      </c>
      <c r="E111" s="8"/>
      <c r="F111" s="8" t="s">
        <v>291</v>
      </c>
      <c r="G111" s="6">
        <v>221117</v>
      </c>
      <c r="H111" s="8" t="s">
        <v>292</v>
      </c>
      <c r="I111" s="9">
        <v>34.503700000000002</v>
      </c>
      <c r="J111" s="9">
        <v>-110.3359</v>
      </c>
      <c r="K111" s="6" t="s">
        <v>34</v>
      </c>
      <c r="L111" s="10">
        <v>0.38780498000000002</v>
      </c>
      <c r="M111" s="10">
        <v>197.90952480000001</v>
      </c>
      <c r="N111" s="10"/>
      <c r="O111" s="10">
        <v>6.0190045999999999E-3</v>
      </c>
      <c r="P111" s="10">
        <v>219.99545800000001</v>
      </c>
      <c r="Q111" s="10">
        <v>84.202444709999995</v>
      </c>
      <c r="R111" s="10">
        <v>151.51556210000001</v>
      </c>
      <c r="S111" s="10">
        <v>83.926566879999996</v>
      </c>
      <c r="T111" s="10">
        <v>151.23968429999999</v>
      </c>
      <c r="U111" s="10">
        <v>67.313117390000002</v>
      </c>
      <c r="V111" s="10">
        <v>82.972169399999999</v>
      </c>
      <c r="W111" s="10">
        <v>20.35764524</v>
      </c>
      <c r="X111" s="10">
        <v>9.9219126436000007</v>
      </c>
      <c r="Y111" s="10">
        <v>83.137676900000002</v>
      </c>
      <c r="Z111" s="11">
        <f t="shared" si="2"/>
        <v>240.35310324000002</v>
      </c>
      <c r="AA111" s="10">
        <v>296.88030978983824</v>
      </c>
      <c r="AB111" s="110">
        <f t="shared" si="3"/>
        <v>0.80959597290283802</v>
      </c>
      <c r="AC111" s="6" t="s">
        <v>1531</v>
      </c>
    </row>
    <row r="112" spans="1:29" x14ac:dyDescent="0.25">
      <c r="A112" s="6">
        <v>2014</v>
      </c>
      <c r="B112" s="6" t="s">
        <v>47</v>
      </c>
      <c r="C112" s="6">
        <v>2836711</v>
      </c>
      <c r="D112" s="8" t="s">
        <v>190</v>
      </c>
      <c r="E112" s="8"/>
      <c r="F112" s="8" t="s">
        <v>191</v>
      </c>
      <c r="G112" s="6">
        <v>486210</v>
      </c>
      <c r="H112" s="8" t="s">
        <v>72</v>
      </c>
      <c r="I112" s="9">
        <v>37.074499000000003</v>
      </c>
      <c r="J112" s="9">
        <v>-100.472071</v>
      </c>
      <c r="K112" s="6" t="s">
        <v>86</v>
      </c>
      <c r="L112" s="10"/>
      <c r="M112" s="10">
        <v>57.568530000000003</v>
      </c>
      <c r="N112" s="10"/>
      <c r="O112" s="10">
        <v>4.2342957000000001E-2</v>
      </c>
      <c r="P112" s="10">
        <v>792.51535000000001</v>
      </c>
      <c r="Q112" s="10">
        <v>6.1092552000000001E-2</v>
      </c>
      <c r="R112" s="10">
        <v>2.0163321000000001</v>
      </c>
      <c r="S112" s="10">
        <v>6.1092552000000001E-2</v>
      </c>
      <c r="T112" s="10">
        <v>2.0163321000000001</v>
      </c>
      <c r="U112" s="10">
        <v>1.9552396999999999</v>
      </c>
      <c r="V112" s="10">
        <v>0.52827897999999995</v>
      </c>
      <c r="W112" s="10">
        <v>0.11701716</v>
      </c>
      <c r="X112" s="10">
        <v>0.17340457000000001</v>
      </c>
      <c r="Y112" s="10">
        <v>22.651056000000001</v>
      </c>
      <c r="Z112" s="11">
        <f t="shared" si="2"/>
        <v>792.63236716000006</v>
      </c>
      <c r="AA112" s="10">
        <v>980.29064403221685</v>
      </c>
      <c r="AB112" s="110">
        <f t="shared" si="3"/>
        <v>0.80856873620631076</v>
      </c>
      <c r="AC112" s="6" t="s">
        <v>1531</v>
      </c>
    </row>
    <row r="113" spans="1:29" x14ac:dyDescent="0.25">
      <c r="A113" s="6">
        <v>2014</v>
      </c>
      <c r="B113" s="6" t="s">
        <v>47</v>
      </c>
      <c r="C113" s="6">
        <v>8076311</v>
      </c>
      <c r="D113" s="8" t="s">
        <v>100</v>
      </c>
      <c r="E113" s="8"/>
      <c r="F113" s="8" t="s">
        <v>221</v>
      </c>
      <c r="G113" s="6">
        <v>211111</v>
      </c>
      <c r="H113" s="8" t="s">
        <v>53</v>
      </c>
      <c r="I113" s="9">
        <v>32.535832999999997</v>
      </c>
      <c r="J113" s="9">
        <v>-103.259444</v>
      </c>
      <c r="K113" s="6" t="s">
        <v>46</v>
      </c>
      <c r="L113" s="10"/>
      <c r="M113" s="10">
        <v>198.8</v>
      </c>
      <c r="N113" s="10"/>
      <c r="O113" s="10">
        <v>3.9480000000000001E-2</v>
      </c>
      <c r="P113" s="10">
        <v>449.6</v>
      </c>
      <c r="Q113" s="10">
        <v>1.034</v>
      </c>
      <c r="R113" s="10">
        <v>1.88</v>
      </c>
      <c r="S113" s="10">
        <v>1.034</v>
      </c>
      <c r="T113" s="10">
        <v>1.88</v>
      </c>
      <c r="U113" s="10">
        <v>0.84599999999999997</v>
      </c>
      <c r="V113" s="10">
        <v>0.49256</v>
      </c>
      <c r="W113" s="10">
        <v>7.6999999999999999E-2</v>
      </c>
      <c r="X113" s="10">
        <v>0.16167999999999999</v>
      </c>
      <c r="Y113" s="10">
        <v>29.1</v>
      </c>
      <c r="Z113" s="11">
        <f t="shared" si="2"/>
        <v>449.67700000000002</v>
      </c>
      <c r="AA113" s="10">
        <v>557.46976128024141</v>
      </c>
      <c r="AB113" s="110">
        <f t="shared" si="3"/>
        <v>0.80663926769284677</v>
      </c>
      <c r="AC113" s="6" t="s">
        <v>1531</v>
      </c>
    </row>
    <row r="114" spans="1:29" x14ac:dyDescent="0.25">
      <c r="A114" s="6">
        <v>2018</v>
      </c>
      <c r="B114" s="6" t="s">
        <v>30</v>
      </c>
      <c r="C114" s="6">
        <v>5678011</v>
      </c>
      <c r="D114" s="8" t="s">
        <v>36</v>
      </c>
      <c r="F114" s="8" t="s">
        <v>180</v>
      </c>
      <c r="G114" s="6">
        <v>221112</v>
      </c>
      <c r="H114" s="8" t="s">
        <v>33</v>
      </c>
      <c r="I114" s="9">
        <v>35.282499999999999</v>
      </c>
      <c r="J114" s="9">
        <v>-101.7458</v>
      </c>
      <c r="K114" s="6" t="s">
        <v>38</v>
      </c>
      <c r="P114" s="10">
        <v>616.96199999999999</v>
      </c>
      <c r="W114" s="10">
        <v>3.081</v>
      </c>
      <c r="Z114" s="11">
        <f t="shared" si="2"/>
        <v>620.04300000000001</v>
      </c>
      <c r="AA114" s="11">
        <v>781.11722684341544</v>
      </c>
      <c r="AB114" s="110">
        <f t="shared" si="3"/>
        <v>0.79378994431561201</v>
      </c>
      <c r="AC114" s="6" t="s">
        <v>1531</v>
      </c>
    </row>
    <row r="115" spans="1:29" x14ac:dyDescent="0.25">
      <c r="A115" s="6">
        <v>2014</v>
      </c>
      <c r="B115" s="6" t="s">
        <v>47</v>
      </c>
      <c r="C115" s="6">
        <v>8091111</v>
      </c>
      <c r="D115" s="8" t="s">
        <v>100</v>
      </c>
      <c r="E115" s="8"/>
      <c r="F115" s="8" t="s">
        <v>226</v>
      </c>
      <c r="G115" s="6">
        <v>211111</v>
      </c>
      <c r="H115" s="8" t="s">
        <v>53</v>
      </c>
      <c r="I115" s="9">
        <v>32.397978000000002</v>
      </c>
      <c r="J115" s="9">
        <v>-103.123504</v>
      </c>
      <c r="K115" s="6" t="s">
        <v>46</v>
      </c>
      <c r="L115" s="10"/>
      <c r="M115" s="10">
        <v>174.9</v>
      </c>
      <c r="N115" s="10"/>
      <c r="O115" s="10">
        <v>2.8896000000000002E-2</v>
      </c>
      <c r="P115" s="10">
        <v>447.9</v>
      </c>
      <c r="Q115" s="10">
        <v>0.78100000000000003</v>
      </c>
      <c r="R115" s="10">
        <v>1.42</v>
      </c>
      <c r="S115" s="10">
        <v>0.73699999999999999</v>
      </c>
      <c r="T115" s="10">
        <v>1.3759999999999999</v>
      </c>
      <c r="U115" s="10">
        <v>0.63900000000000001</v>
      </c>
      <c r="V115" s="10">
        <v>0.360512</v>
      </c>
      <c r="W115" s="10">
        <v>4.2999999999999997E-2</v>
      </c>
      <c r="X115" s="10">
        <v>0.118336</v>
      </c>
      <c r="Y115" s="10">
        <v>31.8</v>
      </c>
      <c r="Z115" s="11">
        <f t="shared" si="2"/>
        <v>447.94299999999998</v>
      </c>
      <c r="AA115" s="10">
        <v>568.87045352368955</v>
      </c>
      <c r="AB115" s="110">
        <f t="shared" si="3"/>
        <v>0.78742532192585779</v>
      </c>
      <c r="AC115" s="6" t="s">
        <v>1531</v>
      </c>
    </row>
    <row r="116" spans="1:29" x14ac:dyDescent="0.25">
      <c r="A116" s="6">
        <v>2014</v>
      </c>
      <c r="B116" s="6" t="s">
        <v>47</v>
      </c>
      <c r="C116" s="6">
        <v>4029911</v>
      </c>
      <c r="D116" s="8" t="s">
        <v>98</v>
      </c>
      <c r="E116" s="8"/>
      <c r="F116" s="8" t="s">
        <v>359</v>
      </c>
      <c r="G116" s="6">
        <v>211112</v>
      </c>
      <c r="H116" s="8" t="s">
        <v>68</v>
      </c>
      <c r="I116" s="9">
        <v>31.857178000000001</v>
      </c>
      <c r="J116" s="9">
        <v>-101.79015800000001</v>
      </c>
      <c r="K116" s="6" t="s">
        <v>38</v>
      </c>
      <c r="L116" s="10"/>
      <c r="M116" s="10">
        <v>419.05799999999999</v>
      </c>
      <c r="N116" s="10"/>
      <c r="O116" s="10">
        <v>0.20016744</v>
      </c>
      <c r="P116" s="10">
        <v>431.95299999999997</v>
      </c>
      <c r="Q116" s="10">
        <v>6.0932079999999997</v>
      </c>
      <c r="R116" s="10">
        <v>10.631</v>
      </c>
      <c r="S116" s="10">
        <v>6.0932079999999997</v>
      </c>
      <c r="T116" s="10">
        <v>10.631</v>
      </c>
      <c r="U116" s="10">
        <v>4.5377922000000002</v>
      </c>
      <c r="V116" s="10">
        <v>3.4705910000000002</v>
      </c>
      <c r="W116" s="10">
        <v>107.664</v>
      </c>
      <c r="X116" s="10">
        <v>0.91066519999999995</v>
      </c>
      <c r="Y116" s="10">
        <v>121.06100000000001</v>
      </c>
      <c r="Z116" s="11">
        <f t="shared" si="2"/>
        <v>539.61699999999996</v>
      </c>
      <c r="AA116" s="10">
        <v>693.65650746889219</v>
      </c>
      <c r="AB116" s="110">
        <f t="shared" si="3"/>
        <v>0.77793114342576786</v>
      </c>
      <c r="AC116" s="6" t="s">
        <v>1531</v>
      </c>
    </row>
    <row r="117" spans="1:29" x14ac:dyDescent="0.25">
      <c r="A117" s="6">
        <v>2014</v>
      </c>
      <c r="B117" s="6" t="s">
        <v>47</v>
      </c>
      <c r="C117" s="6">
        <v>4921511</v>
      </c>
      <c r="D117" s="8" t="s">
        <v>1480</v>
      </c>
      <c r="E117" s="8"/>
      <c r="F117" s="8" t="s">
        <v>1497</v>
      </c>
      <c r="G117" s="6">
        <v>928110</v>
      </c>
      <c r="H117" s="8" t="s">
        <v>130</v>
      </c>
      <c r="I117" s="9">
        <v>34.231229999999996</v>
      </c>
      <c r="J117" s="9">
        <v>-116.05622</v>
      </c>
      <c r="K117" s="6" t="s">
        <v>518</v>
      </c>
      <c r="L117" s="10">
        <v>0.24695198199999999</v>
      </c>
      <c r="M117" s="10">
        <v>607.79829821299995</v>
      </c>
      <c r="N117" s="10">
        <v>1.2466270434</v>
      </c>
      <c r="O117" s="10">
        <v>1.0058863077860001</v>
      </c>
      <c r="P117" s="10">
        <v>470.51094691999998</v>
      </c>
      <c r="Q117" s="10">
        <v>37.5607956976</v>
      </c>
      <c r="R117" s="10">
        <v>7219.8462165230003</v>
      </c>
      <c r="S117" s="10">
        <v>36.795642941200001</v>
      </c>
      <c r="T117" s="10">
        <v>789.15447372599999</v>
      </c>
      <c r="U117" s="10">
        <v>1.0309206125799999</v>
      </c>
      <c r="V117" s="10">
        <v>66.273268515593998</v>
      </c>
      <c r="W117" s="10">
        <v>47.947244853000001</v>
      </c>
      <c r="X117" s="10">
        <v>5.8538838715769996</v>
      </c>
      <c r="Y117" s="10">
        <v>87.687010801699998</v>
      </c>
      <c r="Z117" s="11">
        <f t="shared" si="2"/>
        <v>518.45819177299995</v>
      </c>
      <c r="AA117" s="10">
        <v>667.50875397867935</v>
      </c>
      <c r="AB117" s="110">
        <f t="shared" si="3"/>
        <v>0.77670620599765172</v>
      </c>
      <c r="AC117" s="6" t="s">
        <v>1531</v>
      </c>
    </row>
    <row r="118" spans="1:29" x14ac:dyDescent="0.25">
      <c r="A118" s="6">
        <v>2014</v>
      </c>
      <c r="B118" s="6" t="s">
        <v>47</v>
      </c>
      <c r="C118" s="6">
        <v>7231911</v>
      </c>
      <c r="D118" s="8" t="s">
        <v>51</v>
      </c>
      <c r="E118" s="8"/>
      <c r="F118" s="8" t="s">
        <v>136</v>
      </c>
      <c r="G118" s="6">
        <v>211112</v>
      </c>
      <c r="H118" s="8" t="s">
        <v>68</v>
      </c>
      <c r="I118" s="9">
        <v>36.731382000000004</v>
      </c>
      <c r="J118" s="9">
        <v>-107.967595</v>
      </c>
      <c r="K118" s="6" t="s">
        <v>46</v>
      </c>
      <c r="L118" s="10"/>
      <c r="M118" s="10">
        <v>58.58</v>
      </c>
      <c r="N118" s="10"/>
      <c r="O118" s="10">
        <v>0.28127400000000002</v>
      </c>
      <c r="P118" s="10">
        <v>414.25</v>
      </c>
      <c r="Q118" s="10">
        <v>7.26912</v>
      </c>
      <c r="R118" s="10">
        <v>13.394</v>
      </c>
      <c r="S118" s="10">
        <v>7.26912</v>
      </c>
      <c r="T118" s="10">
        <v>13.394</v>
      </c>
      <c r="U118" s="10">
        <v>6.1248800000000001</v>
      </c>
      <c r="V118" s="10">
        <v>3.5092279999999998</v>
      </c>
      <c r="W118" s="10">
        <v>4.8929999999999998</v>
      </c>
      <c r="X118" s="10">
        <v>1.1518839999999999</v>
      </c>
      <c r="Y118" s="10">
        <v>46.110999999999997</v>
      </c>
      <c r="Z118" s="11">
        <f t="shared" si="2"/>
        <v>419.14299999999997</v>
      </c>
      <c r="AA118" s="10">
        <v>547.48252989614764</v>
      </c>
      <c r="AB118" s="110">
        <f t="shared" si="3"/>
        <v>0.76558241973402785</v>
      </c>
      <c r="AC118" s="6" t="s">
        <v>1531</v>
      </c>
    </row>
    <row r="119" spans="1:29" x14ac:dyDescent="0.25">
      <c r="A119" s="6">
        <v>2014</v>
      </c>
      <c r="B119" s="6" t="s">
        <v>47</v>
      </c>
      <c r="C119" s="6">
        <v>3861711</v>
      </c>
      <c r="D119" s="8" t="s">
        <v>186</v>
      </c>
      <c r="E119" s="8"/>
      <c r="F119" s="8" t="s">
        <v>187</v>
      </c>
      <c r="G119" s="6">
        <v>486210</v>
      </c>
      <c r="H119" s="8" t="s">
        <v>72</v>
      </c>
      <c r="I119" s="9">
        <v>37.201453999999998</v>
      </c>
      <c r="J119" s="9">
        <v>-101.164073</v>
      </c>
      <c r="K119" s="6" t="s">
        <v>86</v>
      </c>
      <c r="L119" s="10"/>
      <c r="M119" s="10">
        <v>743.59842519999995</v>
      </c>
      <c r="N119" s="10"/>
      <c r="O119" s="10">
        <v>0.17127381520000001</v>
      </c>
      <c r="P119" s="10">
        <v>716.11870614999998</v>
      </c>
      <c r="Q119" s="10">
        <v>5.3739994600000003</v>
      </c>
      <c r="R119" s="10">
        <v>8.1558976800000007</v>
      </c>
      <c r="S119" s="10">
        <v>5.3739994600000003</v>
      </c>
      <c r="T119" s="10">
        <v>8.1558976800000007</v>
      </c>
      <c r="U119" s="10">
        <v>2.78189442</v>
      </c>
      <c r="V119" s="10">
        <v>2.1368458380000002</v>
      </c>
      <c r="W119" s="10">
        <v>0.16642657499999999</v>
      </c>
      <c r="X119" s="10">
        <v>0.70140714800000004</v>
      </c>
      <c r="Y119" s="10">
        <v>29.633576529999999</v>
      </c>
      <c r="Z119" s="11">
        <f t="shared" si="2"/>
        <v>716.28513272499993</v>
      </c>
      <c r="AA119" s="10">
        <v>938.1424358254128</v>
      </c>
      <c r="AB119" s="110">
        <f t="shared" si="3"/>
        <v>0.76351426539487632</v>
      </c>
      <c r="AC119" s="6" t="s">
        <v>1531</v>
      </c>
    </row>
    <row r="120" spans="1:29" x14ac:dyDescent="0.25">
      <c r="A120" s="6">
        <v>2014</v>
      </c>
      <c r="B120" s="6" t="s">
        <v>47</v>
      </c>
      <c r="C120" s="6">
        <v>4835611</v>
      </c>
      <c r="D120" s="8" t="s">
        <v>203</v>
      </c>
      <c r="E120" s="8"/>
      <c r="F120" s="8" t="s">
        <v>398</v>
      </c>
      <c r="G120" s="6">
        <v>486210</v>
      </c>
      <c r="H120" s="8" t="s">
        <v>72</v>
      </c>
      <c r="I120" s="9">
        <v>31.969539000000001</v>
      </c>
      <c r="J120" s="9">
        <v>-106.398219</v>
      </c>
      <c r="K120" s="6" t="s">
        <v>38</v>
      </c>
      <c r="L120" s="10"/>
      <c r="M120" s="10">
        <v>32.603000000000002</v>
      </c>
      <c r="N120" s="10"/>
      <c r="O120" s="10">
        <v>6.3373799999999994E-2</v>
      </c>
      <c r="P120" s="10">
        <v>195.62530000000001</v>
      </c>
      <c r="Q120" s="10">
        <v>1.6597900000000001</v>
      </c>
      <c r="R120" s="10">
        <v>3.0177999999999998</v>
      </c>
      <c r="S120" s="10">
        <v>1.6597900000000001</v>
      </c>
      <c r="T120" s="10">
        <v>3.0177999999999998</v>
      </c>
      <c r="U120" s="10">
        <v>1.3580099999999999</v>
      </c>
      <c r="V120" s="10">
        <v>0.79066420000000004</v>
      </c>
      <c r="W120" s="10">
        <v>1.5546</v>
      </c>
      <c r="X120" s="10">
        <v>0.2595306</v>
      </c>
      <c r="Y120" s="10">
        <v>1.6396999999999999</v>
      </c>
      <c r="Z120" s="11">
        <f t="shared" si="2"/>
        <v>197.1799</v>
      </c>
      <c r="AA120" s="10">
        <v>258.62290839791029</v>
      </c>
      <c r="AB120" s="110">
        <f t="shared" si="3"/>
        <v>0.7624224057391864</v>
      </c>
      <c r="AC120" s="6" t="s">
        <v>1531</v>
      </c>
    </row>
    <row r="121" spans="1:29" x14ac:dyDescent="0.25">
      <c r="A121" s="6">
        <v>2014</v>
      </c>
      <c r="B121" s="6" t="s">
        <v>47</v>
      </c>
      <c r="C121" s="6">
        <v>7273811</v>
      </c>
      <c r="D121" s="8" t="s">
        <v>188</v>
      </c>
      <c r="E121" s="8"/>
      <c r="F121" s="8" t="s">
        <v>189</v>
      </c>
      <c r="G121" s="6">
        <v>48621</v>
      </c>
      <c r="H121" s="8" t="s">
        <v>72</v>
      </c>
      <c r="I121" s="9">
        <v>33.919069</v>
      </c>
      <c r="J121" s="9">
        <v>-105.326897</v>
      </c>
      <c r="K121" s="6" t="s">
        <v>46</v>
      </c>
      <c r="L121" s="10"/>
      <c r="M121" s="10">
        <v>343.8</v>
      </c>
      <c r="N121" s="10"/>
      <c r="O121" s="10">
        <v>7.9799999999999992E-3</v>
      </c>
      <c r="P121" s="10">
        <v>320.22000000000003</v>
      </c>
      <c r="Q121" s="10">
        <v>0.20899999999999999</v>
      </c>
      <c r="R121" s="10">
        <v>0.38</v>
      </c>
      <c r="S121" s="10">
        <v>0.20899999999999999</v>
      </c>
      <c r="T121" s="10">
        <v>0.38</v>
      </c>
      <c r="U121" s="10">
        <v>0.17100000000000001</v>
      </c>
      <c r="V121" s="10">
        <v>9.9559999999999996E-2</v>
      </c>
      <c r="W121" s="10">
        <v>0.02</v>
      </c>
      <c r="X121" s="10">
        <v>3.2680000000000001E-2</v>
      </c>
      <c r="Y121" s="10">
        <v>13.02</v>
      </c>
      <c r="Z121" s="11">
        <f t="shared" si="2"/>
        <v>320.24</v>
      </c>
      <c r="AA121" s="10">
        <v>420.85153709021432</v>
      </c>
      <c r="AB121" s="110">
        <f t="shared" si="3"/>
        <v>0.76093342135365161</v>
      </c>
      <c r="AC121" s="6" t="s">
        <v>1531</v>
      </c>
    </row>
    <row r="122" spans="1:29" x14ac:dyDescent="0.25">
      <c r="A122" s="6">
        <v>2014</v>
      </c>
      <c r="B122" s="6" t="s">
        <v>47</v>
      </c>
      <c r="C122" s="6">
        <v>3556211</v>
      </c>
      <c r="D122" s="8" t="s">
        <v>146</v>
      </c>
      <c r="E122" s="8"/>
      <c r="F122" s="8" t="s">
        <v>179</v>
      </c>
      <c r="G122" s="6">
        <v>211111</v>
      </c>
      <c r="H122" s="8" t="s">
        <v>53</v>
      </c>
      <c r="I122" s="9">
        <v>39.747829000000003</v>
      </c>
      <c r="J122" s="9">
        <v>-104.681574</v>
      </c>
      <c r="K122" s="6" t="s">
        <v>13</v>
      </c>
      <c r="L122" s="10"/>
      <c r="M122" s="10">
        <v>156.55773300000001</v>
      </c>
      <c r="N122" s="10"/>
      <c r="O122" s="10">
        <v>7.1137705999999995E-2</v>
      </c>
      <c r="P122" s="10">
        <v>691.48692700000004</v>
      </c>
      <c r="Q122" s="10">
        <v>1.63109298</v>
      </c>
      <c r="R122" s="10">
        <v>3.4253360000000002</v>
      </c>
      <c r="S122" s="10">
        <v>1.63109298</v>
      </c>
      <c r="T122" s="10">
        <v>3.4253360000000002</v>
      </c>
      <c r="U122" s="10">
        <v>1.7942430650000001</v>
      </c>
      <c r="V122" s="10">
        <v>0.88892093000000005</v>
      </c>
      <c r="W122" s="10">
        <v>15.222645999999999</v>
      </c>
      <c r="X122" s="10">
        <v>0.29125683600000002</v>
      </c>
      <c r="Y122" s="10">
        <v>157.289063</v>
      </c>
      <c r="Z122" s="11">
        <f t="shared" si="2"/>
        <v>706.70957300000009</v>
      </c>
      <c r="AA122" s="10">
        <v>960.7477617131666</v>
      </c>
      <c r="AB122" s="110">
        <f t="shared" si="3"/>
        <v>0.73558284615706426</v>
      </c>
      <c r="AC122" s="6" t="s">
        <v>1531</v>
      </c>
    </row>
    <row r="123" spans="1:29" x14ac:dyDescent="0.25">
      <c r="A123" s="6">
        <v>2014</v>
      </c>
      <c r="B123" s="6" t="s">
        <v>47</v>
      </c>
      <c r="C123" s="6">
        <v>7992511</v>
      </c>
      <c r="D123" s="8" t="s">
        <v>100</v>
      </c>
      <c r="E123" s="8"/>
      <c r="F123" s="8" t="s">
        <v>235</v>
      </c>
      <c r="G123" s="6">
        <v>211111</v>
      </c>
      <c r="H123" s="8" t="s">
        <v>53</v>
      </c>
      <c r="I123" s="9">
        <v>32.449199999999998</v>
      </c>
      <c r="J123" s="9">
        <v>-103.2145</v>
      </c>
      <c r="K123" s="6" t="s">
        <v>46</v>
      </c>
      <c r="L123" s="10"/>
      <c r="M123" s="10">
        <v>103.2</v>
      </c>
      <c r="N123" s="10"/>
      <c r="O123" s="10">
        <v>0.13272</v>
      </c>
      <c r="P123" s="10">
        <v>409.2</v>
      </c>
      <c r="Q123" s="10">
        <v>3.476</v>
      </c>
      <c r="R123" s="10">
        <v>6.32</v>
      </c>
      <c r="S123" s="10">
        <v>3.476</v>
      </c>
      <c r="T123" s="10">
        <v>6.32</v>
      </c>
      <c r="U123" s="10">
        <v>2.8439999999999999</v>
      </c>
      <c r="V123" s="10">
        <v>1.65584</v>
      </c>
      <c r="W123" s="10">
        <v>7.4999999999999997E-2</v>
      </c>
      <c r="X123" s="10">
        <v>0.54352</v>
      </c>
      <c r="Y123" s="10">
        <v>114.4</v>
      </c>
      <c r="Z123" s="11">
        <f t="shared" si="2"/>
        <v>409.27499999999998</v>
      </c>
      <c r="AA123" s="10">
        <v>560.78826489825246</v>
      </c>
      <c r="AB123" s="110">
        <f t="shared" si="3"/>
        <v>0.7298209067806678</v>
      </c>
      <c r="AC123" s="6" t="s">
        <v>1531</v>
      </c>
    </row>
    <row r="124" spans="1:29" x14ac:dyDescent="0.25">
      <c r="A124" s="6">
        <v>2014</v>
      </c>
      <c r="B124" s="6" t="s">
        <v>47</v>
      </c>
      <c r="C124" s="6">
        <v>6143011</v>
      </c>
      <c r="D124" s="8" t="s">
        <v>248</v>
      </c>
      <c r="E124" s="8"/>
      <c r="F124" s="8" t="s">
        <v>387</v>
      </c>
      <c r="G124" s="6">
        <v>486210</v>
      </c>
      <c r="H124" s="8" t="s">
        <v>72</v>
      </c>
      <c r="I124" s="9">
        <v>31.683710999999999</v>
      </c>
      <c r="J124" s="9">
        <v>-105.948964</v>
      </c>
      <c r="K124" s="6" t="s">
        <v>38</v>
      </c>
      <c r="L124" s="10"/>
      <c r="M124" s="10">
        <v>55.279400000000003</v>
      </c>
      <c r="N124" s="10"/>
      <c r="O124" s="10">
        <v>9.3332399999999996E-2</v>
      </c>
      <c r="P124" s="10">
        <v>217.4881</v>
      </c>
      <c r="Q124" s="10">
        <v>2.44442</v>
      </c>
      <c r="R124" s="10">
        <v>4.4443999999999999</v>
      </c>
      <c r="S124" s="10">
        <v>2.44442</v>
      </c>
      <c r="T124" s="10">
        <v>4.4443999999999999</v>
      </c>
      <c r="U124" s="10">
        <v>1.9999800000000001</v>
      </c>
      <c r="V124" s="10">
        <v>1.1644330000000001</v>
      </c>
      <c r="W124" s="10">
        <v>2.2896000000000001</v>
      </c>
      <c r="X124" s="10">
        <v>0.382218</v>
      </c>
      <c r="Y124" s="10">
        <v>1.5931</v>
      </c>
      <c r="Z124" s="11">
        <f t="shared" si="2"/>
        <v>219.77770000000001</v>
      </c>
      <c r="AA124" s="10">
        <v>301.77163039638901</v>
      </c>
      <c r="AB124" s="110">
        <f t="shared" si="3"/>
        <v>0.72829145573198273</v>
      </c>
      <c r="AC124" s="6" t="s">
        <v>1531</v>
      </c>
    </row>
    <row r="125" spans="1:29" x14ac:dyDescent="0.25">
      <c r="A125" s="6">
        <v>2014</v>
      </c>
      <c r="B125" s="6" t="s">
        <v>47</v>
      </c>
      <c r="C125" s="6">
        <v>3961711</v>
      </c>
      <c r="D125" s="8" t="s">
        <v>164</v>
      </c>
      <c r="E125" s="8"/>
      <c r="F125" s="8" t="s">
        <v>192</v>
      </c>
      <c r="G125" s="6">
        <v>211111</v>
      </c>
      <c r="H125" s="8" t="s">
        <v>53</v>
      </c>
      <c r="I125" s="9">
        <v>35.963332999999999</v>
      </c>
      <c r="J125" s="9">
        <v>-101.815</v>
      </c>
      <c r="K125" s="6" t="s">
        <v>38</v>
      </c>
      <c r="L125" s="10"/>
      <c r="M125" s="10">
        <v>294.72680000000003</v>
      </c>
      <c r="N125" s="10"/>
      <c r="O125" s="10">
        <v>0.20708099999999999</v>
      </c>
      <c r="P125" s="10">
        <v>520.005</v>
      </c>
      <c r="Q125" s="10">
        <v>5.2811013999999998</v>
      </c>
      <c r="R125" s="10">
        <v>9.8770000000000007</v>
      </c>
      <c r="S125" s="10">
        <v>5.2811013999999998</v>
      </c>
      <c r="T125" s="10">
        <v>9.8770000000000007</v>
      </c>
      <c r="U125" s="10">
        <v>4.5958985700000001</v>
      </c>
      <c r="V125" s="10">
        <v>2.5961462000000002</v>
      </c>
      <c r="W125" s="10">
        <v>67.965000000000003</v>
      </c>
      <c r="X125" s="10">
        <v>0.84804619999999997</v>
      </c>
      <c r="Y125" s="10">
        <v>51.8367</v>
      </c>
      <c r="Z125" s="11">
        <f t="shared" si="2"/>
        <v>587.97</v>
      </c>
      <c r="AA125" s="10">
        <v>812.60523425877773</v>
      </c>
      <c r="AB125" s="110">
        <f t="shared" si="3"/>
        <v>0.72356166956802836</v>
      </c>
      <c r="AC125" s="6" t="s">
        <v>1531</v>
      </c>
    </row>
    <row r="126" spans="1:29" x14ac:dyDescent="0.25">
      <c r="A126" s="6">
        <v>2014</v>
      </c>
      <c r="B126" s="6" t="s">
        <v>47</v>
      </c>
      <c r="C126" s="6">
        <v>895111</v>
      </c>
      <c r="D126" s="8" t="s">
        <v>102</v>
      </c>
      <c r="E126" s="8"/>
      <c r="F126" s="8" t="s">
        <v>181</v>
      </c>
      <c r="G126" s="6">
        <v>327213</v>
      </c>
      <c r="H126" s="8" t="s">
        <v>182</v>
      </c>
      <c r="I126" s="9">
        <v>39.789655000000003</v>
      </c>
      <c r="J126" s="9">
        <v>-105.11709399999999</v>
      </c>
      <c r="K126" s="6" t="s">
        <v>13</v>
      </c>
      <c r="L126" s="10"/>
      <c r="M126" s="10">
        <v>45.16</v>
      </c>
      <c r="N126" s="10"/>
      <c r="O126" s="10">
        <v>6.5492809999999997E-3</v>
      </c>
      <c r="P126" s="10">
        <v>351.75</v>
      </c>
      <c r="Q126" s="10">
        <v>26.774989999999999</v>
      </c>
      <c r="R126" s="10">
        <v>32.978789999999996</v>
      </c>
      <c r="S126" s="10">
        <v>24.743461</v>
      </c>
      <c r="T126" s="10">
        <v>30.947261000000001</v>
      </c>
      <c r="U126" s="10">
        <v>6.2037800000000001</v>
      </c>
      <c r="V126" s="10">
        <v>17.110481</v>
      </c>
      <c r="W126" s="10">
        <v>328.21</v>
      </c>
      <c r="X126" s="10">
        <v>13.53716807</v>
      </c>
      <c r="Y126" s="10">
        <v>44.587060000000001</v>
      </c>
      <c r="Z126" s="11">
        <f t="shared" si="2"/>
        <v>679.96</v>
      </c>
      <c r="AA126" s="10">
        <v>949.32850760626411</v>
      </c>
      <c r="AB126" s="110">
        <f t="shared" si="3"/>
        <v>0.71625364091774946</v>
      </c>
      <c r="AC126" s="6" t="s">
        <v>1531</v>
      </c>
    </row>
    <row r="127" spans="1:29" x14ac:dyDescent="0.25">
      <c r="A127" s="6">
        <v>2018</v>
      </c>
      <c r="B127" s="6" t="s">
        <v>30</v>
      </c>
      <c r="C127" s="6">
        <v>547311</v>
      </c>
      <c r="D127" s="7" t="s">
        <v>317</v>
      </c>
      <c r="F127" s="7" t="s">
        <v>902</v>
      </c>
      <c r="G127" s="6">
        <v>221112</v>
      </c>
      <c r="H127" s="8" t="s">
        <v>33</v>
      </c>
      <c r="I127" s="9">
        <v>33.422499999999999</v>
      </c>
      <c r="J127" s="9">
        <v>-111.9122</v>
      </c>
      <c r="K127" s="6" t="s">
        <v>34</v>
      </c>
      <c r="P127" s="10">
        <v>201.55600000000001</v>
      </c>
      <c r="W127" s="10">
        <v>0.98099999999999998</v>
      </c>
      <c r="Z127" s="11">
        <f t="shared" si="2"/>
        <v>202.53700000000001</v>
      </c>
      <c r="AA127" s="11">
        <v>285.17516900892787</v>
      </c>
      <c r="AB127" s="110">
        <f t="shared" si="3"/>
        <v>0.71021961941454748</v>
      </c>
      <c r="AC127" s="6" t="s">
        <v>1531</v>
      </c>
    </row>
    <row r="128" spans="1:29" x14ac:dyDescent="0.25">
      <c r="A128" s="6">
        <v>2018</v>
      </c>
      <c r="B128" s="6" t="s">
        <v>30</v>
      </c>
      <c r="C128" s="6">
        <v>547311</v>
      </c>
      <c r="D128" s="8" t="s">
        <v>317</v>
      </c>
      <c r="F128" s="8" t="s">
        <v>902</v>
      </c>
      <c r="G128" s="6">
        <v>221112</v>
      </c>
      <c r="H128" s="8" t="s">
        <v>33</v>
      </c>
      <c r="I128" s="9">
        <v>33.422499999999999</v>
      </c>
      <c r="J128" s="9">
        <v>-111.9122</v>
      </c>
      <c r="K128" s="6" t="s">
        <v>34</v>
      </c>
      <c r="P128" s="10">
        <v>201.55600000000001</v>
      </c>
      <c r="W128" s="10">
        <v>0.98099999999999998</v>
      </c>
      <c r="Z128" s="11">
        <f t="shared" si="2"/>
        <v>202.53700000000001</v>
      </c>
      <c r="AA128" s="11">
        <v>285.17516900892787</v>
      </c>
      <c r="AB128" s="110">
        <f t="shared" si="3"/>
        <v>0.71021961941454748</v>
      </c>
      <c r="AC128" s="6" t="s">
        <v>1531</v>
      </c>
    </row>
    <row r="129" spans="1:29" x14ac:dyDescent="0.25">
      <c r="A129" s="6">
        <v>2018</v>
      </c>
      <c r="B129" s="6" t="s">
        <v>30</v>
      </c>
      <c r="C129" s="6">
        <v>7910111</v>
      </c>
      <c r="D129" s="8" t="s">
        <v>196</v>
      </c>
      <c r="F129" s="8" t="s">
        <v>197</v>
      </c>
      <c r="G129" s="6">
        <v>221112</v>
      </c>
      <c r="H129" s="8" t="s">
        <v>33</v>
      </c>
      <c r="I129" s="9">
        <v>35.695700000000002</v>
      </c>
      <c r="J129" s="9">
        <v>-101.36</v>
      </c>
      <c r="K129" s="6" t="s">
        <v>38</v>
      </c>
      <c r="P129" s="10">
        <v>500.59</v>
      </c>
      <c r="W129" s="10">
        <v>82.343999999999994</v>
      </c>
      <c r="Z129" s="11">
        <f t="shared" si="2"/>
        <v>582.93399999999997</v>
      </c>
      <c r="AA129" s="11">
        <v>833.29032839426611</v>
      </c>
      <c r="AB129" s="110">
        <f t="shared" si="3"/>
        <v>0.69955690128229642</v>
      </c>
      <c r="AC129" s="6" t="s">
        <v>1531</v>
      </c>
    </row>
    <row r="130" spans="1:29" x14ac:dyDescent="0.25">
      <c r="A130" s="6">
        <v>2014</v>
      </c>
      <c r="B130" s="6" t="s">
        <v>47</v>
      </c>
      <c r="C130" s="6">
        <v>2333611</v>
      </c>
      <c r="D130" s="8" t="s">
        <v>1480</v>
      </c>
      <c r="E130" s="8"/>
      <c r="F130" s="8" t="s">
        <v>1499</v>
      </c>
      <c r="G130" s="6">
        <v>486210</v>
      </c>
      <c r="H130" s="8" t="s">
        <v>72</v>
      </c>
      <c r="I130" s="9">
        <v>34.714300000000001</v>
      </c>
      <c r="J130" s="9">
        <v>-114.4932</v>
      </c>
      <c r="K130" s="6" t="s">
        <v>518</v>
      </c>
      <c r="L130" s="10"/>
      <c r="M130" s="10">
        <v>191.85661540000001</v>
      </c>
      <c r="N130" s="10"/>
      <c r="O130" s="10">
        <v>0.26114005493999998</v>
      </c>
      <c r="P130" s="10">
        <v>389.57752900000003</v>
      </c>
      <c r="Q130" s="10">
        <v>9.6435910000000007</v>
      </c>
      <c r="R130" s="10">
        <v>12.437281499999999</v>
      </c>
      <c r="S130" s="10">
        <v>9.6435910000000007</v>
      </c>
      <c r="T130" s="10">
        <v>12.437281499999999</v>
      </c>
      <c r="U130" s="10">
        <v>2.7936904999999999</v>
      </c>
      <c r="V130" s="10">
        <v>3.2583618670000001</v>
      </c>
      <c r="W130" s="10">
        <v>0.16724913</v>
      </c>
      <c r="X130" s="10">
        <v>1.0694265865499999</v>
      </c>
      <c r="Y130" s="10">
        <v>15.688086459999999</v>
      </c>
      <c r="Z130" s="11">
        <f t="shared" ref="Z130:Z183" si="4">+P130+W130</f>
        <v>389.74477813000004</v>
      </c>
      <c r="AA130" s="10">
        <v>562.52019059327199</v>
      </c>
      <c r="AB130" s="110">
        <f t="shared" ref="AB130:AB183" si="5">+Z130/AA130</f>
        <v>0.69285473596769698</v>
      </c>
      <c r="AC130" s="6" t="s">
        <v>1531</v>
      </c>
    </row>
    <row r="131" spans="1:29" x14ac:dyDescent="0.25">
      <c r="A131" s="6">
        <v>2014</v>
      </c>
      <c r="B131" s="6" t="s">
        <v>47</v>
      </c>
      <c r="C131" s="6">
        <v>2335011</v>
      </c>
      <c r="D131" s="8" t="s">
        <v>1480</v>
      </c>
      <c r="E131" s="8"/>
      <c r="F131" s="8" t="s">
        <v>1500</v>
      </c>
      <c r="G131" s="6">
        <v>486210</v>
      </c>
      <c r="H131" s="8" t="s">
        <v>72</v>
      </c>
      <c r="I131" s="9">
        <v>34.908099999999997</v>
      </c>
      <c r="J131" s="9">
        <v>-114.6429</v>
      </c>
      <c r="K131" s="6" t="s">
        <v>518</v>
      </c>
      <c r="L131" s="10"/>
      <c r="M131" s="10">
        <v>44.481972599999999</v>
      </c>
      <c r="N131" s="10">
        <v>2.3145573900000001E-2</v>
      </c>
      <c r="O131" s="10">
        <v>1.9897886425E-3</v>
      </c>
      <c r="P131" s="10">
        <v>400.09891640000001</v>
      </c>
      <c r="Q131" s="10">
        <v>5.6405886000000002E-2</v>
      </c>
      <c r="R131" s="10">
        <v>0.10130227</v>
      </c>
      <c r="S131" s="10">
        <v>5.5172797000000003E-2</v>
      </c>
      <c r="T131" s="10">
        <v>0.10006918099999999</v>
      </c>
      <c r="U131" s="10">
        <v>4.4896384519999999E-2</v>
      </c>
      <c r="V131" s="10">
        <v>2.8721300620000001E-2</v>
      </c>
      <c r="W131" s="10">
        <v>8.1783170000000002E-2</v>
      </c>
      <c r="X131" s="10">
        <v>8.1479773380000002E-3</v>
      </c>
      <c r="Y131" s="10">
        <v>4.9208154559199997</v>
      </c>
      <c r="Z131" s="11">
        <f t="shared" si="4"/>
        <v>400.18069957</v>
      </c>
      <c r="AA131" s="10">
        <v>585.62315747991227</v>
      </c>
      <c r="AB131" s="110">
        <f t="shared" si="5"/>
        <v>0.68334165829794191</v>
      </c>
      <c r="AC131" s="6" t="s">
        <v>1531</v>
      </c>
    </row>
    <row r="132" spans="1:29" x14ac:dyDescent="0.25">
      <c r="A132" s="6">
        <v>2014</v>
      </c>
      <c r="B132" s="6" t="s">
        <v>47</v>
      </c>
      <c r="C132" s="6">
        <v>6508311</v>
      </c>
      <c r="D132" s="8" t="s">
        <v>203</v>
      </c>
      <c r="E132" s="8"/>
      <c r="F132" s="8" t="s">
        <v>1526</v>
      </c>
      <c r="G132" s="6">
        <v>331221</v>
      </c>
      <c r="H132" s="8" t="s">
        <v>1527</v>
      </c>
      <c r="I132" s="9">
        <v>31.965</v>
      </c>
      <c r="J132" s="9">
        <v>-106.583889</v>
      </c>
      <c r="K132" s="6" t="s">
        <v>38</v>
      </c>
      <c r="L132" s="10"/>
      <c r="M132" s="10">
        <v>1109.982</v>
      </c>
      <c r="N132" s="10"/>
      <c r="O132" s="10">
        <v>3.3356954000000001E-2</v>
      </c>
      <c r="P132" s="10">
        <v>153.17599999999999</v>
      </c>
      <c r="Q132" s="10">
        <v>10.080822986999999</v>
      </c>
      <c r="R132" s="10">
        <v>13.961600000000001</v>
      </c>
      <c r="S132" s="10">
        <v>7.0480158570000002</v>
      </c>
      <c r="T132" s="10">
        <v>10.928793000000001</v>
      </c>
      <c r="U132" s="10">
        <v>3.8807807933</v>
      </c>
      <c r="V132" s="10">
        <v>8.6695928500000008</v>
      </c>
      <c r="W132" s="10">
        <v>9.0828000000000007</v>
      </c>
      <c r="X132" s="10">
        <v>1.2682570399999999</v>
      </c>
      <c r="Y132" s="10">
        <v>50.406799999999997</v>
      </c>
      <c r="Z132" s="11">
        <f t="shared" si="4"/>
        <v>162.25879999999998</v>
      </c>
      <c r="AA132" s="10">
        <v>241.10170918338471</v>
      </c>
      <c r="AB132" s="110">
        <f t="shared" si="5"/>
        <v>0.67298900762492764</v>
      </c>
      <c r="AC132" s="6" t="s">
        <v>1531</v>
      </c>
    </row>
    <row r="133" spans="1:29" x14ac:dyDescent="0.25">
      <c r="A133" s="6">
        <v>2014</v>
      </c>
      <c r="B133" s="6" t="s">
        <v>47</v>
      </c>
      <c r="C133" s="6">
        <v>6500611</v>
      </c>
      <c r="D133" s="8" t="s">
        <v>1492</v>
      </c>
      <c r="E133" s="8"/>
      <c r="F133" s="8" t="s">
        <v>1504</v>
      </c>
      <c r="G133" s="6">
        <v>324110</v>
      </c>
      <c r="H133" s="8" t="s">
        <v>119</v>
      </c>
      <c r="I133" s="9">
        <v>33.774469000000003</v>
      </c>
      <c r="J133" s="9">
        <v>-118.290696</v>
      </c>
      <c r="K133" s="6" t="s">
        <v>518</v>
      </c>
      <c r="L133" s="10">
        <v>3.8</v>
      </c>
      <c r="M133" s="10">
        <v>319.87799000000001</v>
      </c>
      <c r="N133" s="10">
        <v>43.239831455000001</v>
      </c>
      <c r="O133" s="10">
        <v>1.6126178359800001</v>
      </c>
      <c r="P133" s="10">
        <v>459.32047</v>
      </c>
      <c r="Q133" s="10">
        <v>95.512074760000004</v>
      </c>
      <c r="R133" s="10">
        <v>140.45304379999999</v>
      </c>
      <c r="S133" s="10">
        <v>72.041582009999999</v>
      </c>
      <c r="T133" s="10">
        <v>116.98255075</v>
      </c>
      <c r="U133" s="10">
        <v>44.941015644899998</v>
      </c>
      <c r="V133" s="10">
        <v>56.719257851999998</v>
      </c>
      <c r="W133" s="10">
        <v>110.46522</v>
      </c>
      <c r="X133" s="10">
        <v>15.21100878072</v>
      </c>
      <c r="Y133" s="10">
        <v>272.56404226000001</v>
      </c>
      <c r="Z133" s="11">
        <f t="shared" si="4"/>
        <v>569.78569000000005</v>
      </c>
      <c r="AA133" s="10">
        <v>851.75802002419766</v>
      </c>
      <c r="AB133" s="110">
        <f t="shared" si="5"/>
        <v>0.66895253887226436</v>
      </c>
      <c r="AC133" s="6" t="s">
        <v>1531</v>
      </c>
    </row>
    <row r="134" spans="1:29" x14ac:dyDescent="0.25">
      <c r="A134" s="6">
        <v>2014</v>
      </c>
      <c r="B134" s="6" t="s">
        <v>47</v>
      </c>
      <c r="C134" s="6">
        <v>6492611</v>
      </c>
      <c r="D134" s="8" t="s">
        <v>120</v>
      </c>
      <c r="E134" s="8"/>
      <c r="F134" s="8" t="s">
        <v>266</v>
      </c>
      <c r="G134" s="6">
        <v>211111</v>
      </c>
      <c r="H134" s="8" t="s">
        <v>53</v>
      </c>
      <c r="I134" s="9">
        <v>31.510532999999999</v>
      </c>
      <c r="J134" s="9">
        <v>-102.651122</v>
      </c>
      <c r="K134" s="6" t="s">
        <v>38</v>
      </c>
      <c r="L134" s="10"/>
      <c r="M134" s="10">
        <v>68.088999999999999</v>
      </c>
      <c r="N134" s="10"/>
      <c r="O134" s="10">
        <v>5.7917999999999997E-2</v>
      </c>
      <c r="P134" s="10">
        <v>407.61599999999999</v>
      </c>
      <c r="Q134" s="10">
        <v>1.5168999999999999</v>
      </c>
      <c r="R134" s="10">
        <v>2.758</v>
      </c>
      <c r="S134" s="10">
        <v>1.5168999999999999</v>
      </c>
      <c r="T134" s="10">
        <v>2.758</v>
      </c>
      <c r="U134" s="10">
        <v>1.2411000000000001</v>
      </c>
      <c r="V134" s="10">
        <v>0.72259600000000002</v>
      </c>
      <c r="W134" s="10">
        <v>0.63400000000000001</v>
      </c>
      <c r="X134" s="10">
        <v>0.23718800000000001</v>
      </c>
      <c r="Y134" s="10">
        <v>46.860599999999998</v>
      </c>
      <c r="Z134" s="11">
        <f t="shared" si="4"/>
        <v>408.25</v>
      </c>
      <c r="AA134" s="10">
        <v>614.68642354614121</v>
      </c>
      <c r="AB134" s="110">
        <f t="shared" si="5"/>
        <v>0.66415978027429923</v>
      </c>
      <c r="AC134" s="6" t="s">
        <v>1531</v>
      </c>
    </row>
    <row r="135" spans="1:29" x14ac:dyDescent="0.25">
      <c r="A135" s="6">
        <v>2014</v>
      </c>
      <c r="B135" s="6" t="s">
        <v>47</v>
      </c>
      <c r="C135" s="6">
        <v>3508311</v>
      </c>
      <c r="D135" s="8" t="s">
        <v>87</v>
      </c>
      <c r="E135" s="8"/>
      <c r="F135" s="8" t="s">
        <v>200</v>
      </c>
      <c r="G135" s="6">
        <v>486210</v>
      </c>
      <c r="H135" s="8" t="s">
        <v>72</v>
      </c>
      <c r="I135" s="9">
        <v>37.705668000000003</v>
      </c>
      <c r="J135" s="9">
        <v>-101.20156</v>
      </c>
      <c r="K135" s="6" t="s">
        <v>86</v>
      </c>
      <c r="L135" s="10"/>
      <c r="M135" s="10">
        <v>78.231399999999994</v>
      </c>
      <c r="N135" s="10"/>
      <c r="O135" s="10">
        <v>0.2051491</v>
      </c>
      <c r="P135" s="10">
        <v>641.23099999999999</v>
      </c>
      <c r="Q135" s="10">
        <v>7.7690400000000004</v>
      </c>
      <c r="R135" s="10">
        <v>9.7849599999999999</v>
      </c>
      <c r="S135" s="10">
        <v>7.7690400000000004</v>
      </c>
      <c r="T135" s="10">
        <v>9.7849599999999999</v>
      </c>
      <c r="U135" s="10">
        <v>2.0159189999999998</v>
      </c>
      <c r="V135" s="10">
        <v>2.5720133999999999</v>
      </c>
      <c r="W135" s="10">
        <v>0.1205668</v>
      </c>
      <c r="X135" s="10">
        <v>0.84013400000000005</v>
      </c>
      <c r="Y135" s="10">
        <v>47.703373999999997</v>
      </c>
      <c r="Z135" s="11">
        <f t="shared" si="4"/>
        <v>641.3515668</v>
      </c>
      <c r="AA135" s="10">
        <v>970.063654748766</v>
      </c>
      <c r="AB135" s="110">
        <f t="shared" si="5"/>
        <v>0.66114379572967485</v>
      </c>
      <c r="AC135" s="6" t="s">
        <v>1531</v>
      </c>
    </row>
    <row r="136" spans="1:29" x14ac:dyDescent="0.25">
      <c r="A136" s="6">
        <v>2018</v>
      </c>
      <c r="B136" s="6" t="s">
        <v>30</v>
      </c>
      <c r="C136" s="6">
        <v>3555811</v>
      </c>
      <c r="D136" s="7" t="s">
        <v>441</v>
      </c>
      <c r="F136" s="7" t="s">
        <v>442</v>
      </c>
      <c r="G136" s="6">
        <v>221112</v>
      </c>
      <c r="H136" s="8" t="s">
        <v>33</v>
      </c>
      <c r="I136" s="9">
        <v>39.8078</v>
      </c>
      <c r="J136" s="9">
        <v>-104.9648</v>
      </c>
      <c r="K136" s="6" t="s">
        <v>13</v>
      </c>
      <c r="P136" s="10">
        <v>611.45000000000005</v>
      </c>
      <c r="W136" s="10">
        <v>9.6780000000000008</v>
      </c>
      <c r="Z136" s="11">
        <f t="shared" si="4"/>
        <v>621.12800000000004</v>
      </c>
      <c r="AA136" s="10">
        <v>956.46382014381732</v>
      </c>
      <c r="AB136" s="110">
        <f t="shared" si="5"/>
        <v>0.64940041318719721</v>
      </c>
      <c r="AC136" s="6" t="s">
        <v>1531</v>
      </c>
    </row>
    <row r="137" spans="1:29" x14ac:dyDescent="0.25">
      <c r="A137" s="6">
        <v>2014</v>
      </c>
      <c r="B137" s="6" t="s">
        <v>47</v>
      </c>
      <c r="C137" s="6">
        <v>4841211</v>
      </c>
      <c r="D137" s="7" t="s">
        <v>1480</v>
      </c>
      <c r="E137" s="8"/>
      <c r="F137" s="8" t="s">
        <v>1505</v>
      </c>
      <c r="G137" s="6">
        <v>221112</v>
      </c>
      <c r="H137" s="8" t="s">
        <v>33</v>
      </c>
      <c r="I137" s="9">
        <v>35.765500000000003</v>
      </c>
      <c r="J137" s="9">
        <v>-117.38209999999999</v>
      </c>
      <c r="K137" s="6" t="s">
        <v>518</v>
      </c>
      <c r="L137" s="10">
        <v>0.185</v>
      </c>
      <c r="M137" s="10">
        <v>165.68510499999999</v>
      </c>
      <c r="N137" s="10">
        <v>11.6557</v>
      </c>
      <c r="O137" s="10">
        <v>7.6895541710000001E-2</v>
      </c>
      <c r="P137" s="10">
        <v>326.71512200000001</v>
      </c>
      <c r="Q137" s="10">
        <v>53.127346449999997</v>
      </c>
      <c r="R137" s="10">
        <v>53.5626088</v>
      </c>
      <c r="S137" s="10">
        <v>29.37948115</v>
      </c>
      <c r="T137" s="10">
        <v>29.814743499999999</v>
      </c>
      <c r="U137" s="10">
        <v>0.43526434899999999</v>
      </c>
      <c r="V137" s="10">
        <v>24.307105751999998</v>
      </c>
      <c r="W137" s="10">
        <v>224.009052486</v>
      </c>
      <c r="X137" s="10">
        <v>2.9255772942</v>
      </c>
      <c r="Y137" s="10">
        <v>3.8257419000000001</v>
      </c>
      <c r="Z137" s="11">
        <f t="shared" si="4"/>
        <v>550.72417448600004</v>
      </c>
      <c r="AA137" s="10">
        <v>848.24761793918003</v>
      </c>
      <c r="AB137" s="110">
        <f t="shared" si="5"/>
        <v>0.64924930272599646</v>
      </c>
      <c r="AC137" s="6" t="s">
        <v>1531</v>
      </c>
    </row>
    <row r="138" spans="1:29" x14ac:dyDescent="0.25">
      <c r="A138" s="6">
        <v>2018</v>
      </c>
      <c r="B138" s="6" t="s">
        <v>30</v>
      </c>
      <c r="C138" s="6">
        <v>5213011</v>
      </c>
      <c r="D138" s="7" t="s">
        <v>887</v>
      </c>
      <c r="F138" s="7" t="s">
        <v>886</v>
      </c>
      <c r="G138" s="6">
        <v>221112</v>
      </c>
      <c r="H138" s="8" t="s">
        <v>33</v>
      </c>
      <c r="I138" s="9">
        <v>32.2363</v>
      </c>
      <c r="J138" s="9">
        <v>-108.54940000000001</v>
      </c>
      <c r="K138" s="6" t="s">
        <v>46</v>
      </c>
      <c r="P138" s="10">
        <v>43.308</v>
      </c>
      <c r="W138" s="10">
        <v>0.32200000000000001</v>
      </c>
      <c r="Z138" s="11">
        <f t="shared" si="4"/>
        <v>43.63</v>
      </c>
      <c r="AA138" s="11">
        <v>67.282147401736353</v>
      </c>
      <c r="AB138" s="110">
        <f t="shared" si="5"/>
        <v>0.64846325042940056</v>
      </c>
      <c r="AC138" s="6" t="s">
        <v>1531</v>
      </c>
    </row>
    <row r="139" spans="1:29" x14ac:dyDescent="0.25">
      <c r="A139" s="6">
        <v>2014</v>
      </c>
      <c r="B139" s="6" t="s">
        <v>47</v>
      </c>
      <c r="C139" s="6">
        <v>8402511</v>
      </c>
      <c r="D139" s="8" t="s">
        <v>201</v>
      </c>
      <c r="E139" s="8"/>
      <c r="F139" s="8" t="s">
        <v>202</v>
      </c>
      <c r="G139" s="6">
        <v>211111</v>
      </c>
      <c r="H139" s="8" t="s">
        <v>53</v>
      </c>
      <c r="I139" s="9">
        <v>36.995550000000001</v>
      </c>
      <c r="J139" s="9">
        <v>-101.08911999999999</v>
      </c>
      <c r="K139" s="6" t="s">
        <v>109</v>
      </c>
      <c r="L139" s="10"/>
      <c r="M139" s="10">
        <v>119.95</v>
      </c>
      <c r="N139" s="10"/>
      <c r="O139" s="10">
        <v>0.11493299999999999</v>
      </c>
      <c r="P139" s="10">
        <v>602.10500000000002</v>
      </c>
      <c r="Q139" s="10">
        <v>3.00386</v>
      </c>
      <c r="R139" s="10">
        <v>5.4729999999999999</v>
      </c>
      <c r="S139" s="10">
        <v>3.00386</v>
      </c>
      <c r="T139" s="10">
        <v>5.4729999999999999</v>
      </c>
      <c r="U139" s="10">
        <v>2.4691399999999999</v>
      </c>
      <c r="V139" s="10">
        <v>1.433926</v>
      </c>
      <c r="W139" s="10">
        <v>7.6999999999999999E-2</v>
      </c>
      <c r="X139" s="10">
        <v>0.47067799999999999</v>
      </c>
      <c r="Y139" s="10">
        <v>45.024000000000001</v>
      </c>
      <c r="Z139" s="11">
        <f t="shared" si="4"/>
        <v>602.18200000000002</v>
      </c>
      <c r="AA139" s="10">
        <v>930.09848074166212</v>
      </c>
      <c r="AB139" s="110">
        <f t="shared" si="5"/>
        <v>0.64743896745194018</v>
      </c>
      <c r="AC139" s="6" t="s">
        <v>1531</v>
      </c>
    </row>
    <row r="140" spans="1:29" x14ac:dyDescent="0.25">
      <c r="A140" s="6">
        <v>2014</v>
      </c>
      <c r="B140" s="6" t="s">
        <v>47</v>
      </c>
      <c r="C140" s="6">
        <v>1076011</v>
      </c>
      <c r="D140" s="8" t="s">
        <v>352</v>
      </c>
      <c r="E140" s="8"/>
      <c r="F140" s="8" t="s">
        <v>353</v>
      </c>
      <c r="G140" s="6">
        <v>212234</v>
      </c>
      <c r="H140" s="8" t="s">
        <v>354</v>
      </c>
      <c r="I140" s="9">
        <v>33.064999999999998</v>
      </c>
      <c r="J140" s="9">
        <v>-109.34222</v>
      </c>
      <c r="K140" s="6" t="s">
        <v>34</v>
      </c>
      <c r="L140" s="10">
        <v>1.866854368032</v>
      </c>
      <c r="M140" s="10">
        <v>1195.0766427200001</v>
      </c>
      <c r="N140" s="10">
        <v>8.5</v>
      </c>
      <c r="O140" s="10">
        <v>0.24324739127469</v>
      </c>
      <c r="P140" s="10">
        <v>79.120521632999996</v>
      </c>
      <c r="Q140" s="10">
        <v>2421.6013516783601</v>
      </c>
      <c r="R140" s="10">
        <v>2423.5893966380499</v>
      </c>
      <c r="S140" s="10">
        <v>273.55926557002499</v>
      </c>
      <c r="T140" s="10">
        <v>274.52783735372498</v>
      </c>
      <c r="U140" s="10">
        <v>0.96857130430000005</v>
      </c>
      <c r="V140" s="10">
        <v>270.78431900492097</v>
      </c>
      <c r="W140" s="10">
        <v>0.2490557655</v>
      </c>
      <c r="X140" s="10">
        <v>1.92806737254906</v>
      </c>
      <c r="Y140" s="10">
        <v>60.695544060099998</v>
      </c>
      <c r="Z140" s="11">
        <f t="shared" si="4"/>
        <v>79.369577398499999</v>
      </c>
      <c r="AA140" s="10">
        <v>124.47457698754779</v>
      </c>
      <c r="AB140" s="110">
        <f t="shared" si="5"/>
        <v>0.63763685179215335</v>
      </c>
      <c r="AC140" s="6" t="s">
        <v>1531</v>
      </c>
    </row>
    <row r="141" spans="1:29" x14ac:dyDescent="0.25">
      <c r="A141" s="6">
        <v>2014</v>
      </c>
      <c r="B141" s="6" t="s">
        <v>47</v>
      </c>
      <c r="C141" s="6">
        <v>4144911</v>
      </c>
      <c r="D141" s="8" t="s">
        <v>89</v>
      </c>
      <c r="E141" s="8"/>
      <c r="F141" s="8" t="s">
        <v>259</v>
      </c>
      <c r="G141" s="6">
        <v>211112</v>
      </c>
      <c r="H141" s="8" t="s">
        <v>68</v>
      </c>
      <c r="I141" s="9">
        <v>31.866852999999999</v>
      </c>
      <c r="J141" s="9">
        <v>-102.302114</v>
      </c>
      <c r="K141" s="6" t="s">
        <v>38</v>
      </c>
      <c r="L141" s="10"/>
      <c r="M141" s="10">
        <v>217.23330000000001</v>
      </c>
      <c r="N141" s="10"/>
      <c r="O141" s="10">
        <v>0.16026489999999999</v>
      </c>
      <c r="P141" s="10">
        <v>364.01609999999999</v>
      </c>
      <c r="Q141" s="10">
        <v>4.1897409999999997</v>
      </c>
      <c r="R141" s="10">
        <v>7.8693999999999997</v>
      </c>
      <c r="S141" s="10">
        <v>4.1897409999999997</v>
      </c>
      <c r="T141" s="10">
        <v>7.8693999999999997</v>
      </c>
      <c r="U141" s="10">
        <v>3.679659</v>
      </c>
      <c r="V141" s="10">
        <v>2.2997879999999999</v>
      </c>
      <c r="W141" s="10">
        <v>45.234000000000002</v>
      </c>
      <c r="X141" s="10">
        <v>0.70248520000000003</v>
      </c>
      <c r="Y141" s="10">
        <v>35.056199999999997</v>
      </c>
      <c r="Z141" s="11">
        <f t="shared" si="4"/>
        <v>409.25009999999997</v>
      </c>
      <c r="AA141" s="10">
        <v>645.30154039832826</v>
      </c>
      <c r="AB141" s="110">
        <f t="shared" si="5"/>
        <v>0.63419978781916475</v>
      </c>
      <c r="AC141" s="6" t="s">
        <v>1531</v>
      </c>
    </row>
    <row r="142" spans="1:29" x14ac:dyDescent="0.25">
      <c r="A142" s="6">
        <v>2014</v>
      </c>
      <c r="B142" s="6" t="s">
        <v>47</v>
      </c>
      <c r="C142" s="6">
        <v>17220011</v>
      </c>
      <c r="D142" s="8" t="s">
        <v>1492</v>
      </c>
      <c r="E142" s="8"/>
      <c r="F142" s="8" t="s">
        <v>1508</v>
      </c>
      <c r="G142" s="6">
        <v>561110</v>
      </c>
      <c r="H142" s="8" t="s">
        <v>1509</v>
      </c>
      <c r="I142" s="9">
        <v>33.777250000000002</v>
      </c>
      <c r="J142" s="9">
        <v>-118.22663</v>
      </c>
      <c r="K142" s="6" t="s">
        <v>518</v>
      </c>
      <c r="L142" s="10"/>
      <c r="M142" s="10">
        <v>15.287419999999999</v>
      </c>
      <c r="N142" s="10">
        <v>3.1999999999999999E-5</v>
      </c>
      <c r="O142" s="10">
        <v>1.8419479222000001E-2</v>
      </c>
      <c r="P142" s="10">
        <v>209.83681000000001</v>
      </c>
      <c r="Q142" s="10">
        <v>18.598094962200001</v>
      </c>
      <c r="R142" s="10">
        <v>19.568352820000001</v>
      </c>
      <c r="S142" s="10">
        <v>9.7372184821999994</v>
      </c>
      <c r="T142" s="10">
        <v>10.707476740000001</v>
      </c>
      <c r="U142" s="10">
        <v>0.9702581602</v>
      </c>
      <c r="V142" s="10">
        <v>8.3091053466000009</v>
      </c>
      <c r="W142" s="10">
        <v>322.84206</v>
      </c>
      <c r="X142" s="10">
        <v>0.64626478594000003</v>
      </c>
      <c r="Y142" s="10">
        <v>3.5127799999999998</v>
      </c>
      <c r="Z142" s="11">
        <f t="shared" si="4"/>
        <v>532.67886999999996</v>
      </c>
      <c r="AA142" s="10">
        <v>846.01891303444359</v>
      </c>
      <c r="AB142" s="110">
        <f t="shared" si="5"/>
        <v>0.62962997847107616</v>
      </c>
      <c r="AC142" s="6" t="s">
        <v>1531</v>
      </c>
    </row>
    <row r="143" spans="1:29" x14ac:dyDescent="0.25">
      <c r="A143" s="6">
        <v>2014</v>
      </c>
      <c r="B143" s="6" t="s">
        <v>47</v>
      </c>
      <c r="C143" s="6">
        <v>2937811</v>
      </c>
      <c r="D143" s="8" t="s">
        <v>87</v>
      </c>
      <c r="E143" s="8"/>
      <c r="F143" s="8" t="s">
        <v>208</v>
      </c>
      <c r="G143" s="6">
        <v>211112</v>
      </c>
      <c r="H143" s="8" t="s">
        <v>68</v>
      </c>
      <c r="I143" s="9">
        <v>37.459153000000001</v>
      </c>
      <c r="J143" s="9">
        <v>-101.169076</v>
      </c>
      <c r="K143" s="6" t="s">
        <v>86</v>
      </c>
      <c r="L143" s="10"/>
      <c r="M143" s="10">
        <v>622.06222100000002</v>
      </c>
      <c r="N143" s="10"/>
      <c r="O143" s="10">
        <v>0.174488483</v>
      </c>
      <c r="P143" s="10">
        <v>591.37511400000005</v>
      </c>
      <c r="Q143" s="10">
        <v>1.04868765</v>
      </c>
      <c r="R143" s="10">
        <v>8.3089738999999998</v>
      </c>
      <c r="S143" s="10">
        <v>1.04868765</v>
      </c>
      <c r="T143" s="10">
        <v>8.3089738999999998</v>
      </c>
      <c r="U143" s="10">
        <v>7.2602854399999996</v>
      </c>
      <c r="V143" s="10">
        <v>2.1769516200000001</v>
      </c>
      <c r="W143" s="10">
        <v>2.1895327149999999</v>
      </c>
      <c r="X143" s="10">
        <v>0.71457182799999996</v>
      </c>
      <c r="Y143" s="10">
        <v>145.00078794000001</v>
      </c>
      <c r="Z143" s="11">
        <f t="shared" si="4"/>
        <v>593.56464671500009</v>
      </c>
      <c r="AA143" s="10">
        <v>955.15933860243751</v>
      </c>
      <c r="AB143" s="110">
        <f t="shared" si="5"/>
        <v>0.62142997793801324</v>
      </c>
      <c r="AC143" s="6" t="s">
        <v>1531</v>
      </c>
    </row>
    <row r="144" spans="1:29" x14ac:dyDescent="0.25">
      <c r="A144" s="6">
        <v>2014</v>
      </c>
      <c r="B144" s="6" t="s">
        <v>47</v>
      </c>
      <c r="C144" s="6">
        <v>7994511</v>
      </c>
      <c r="D144" s="8" t="s">
        <v>51</v>
      </c>
      <c r="E144" s="8"/>
      <c r="F144" s="8" t="s">
        <v>155</v>
      </c>
      <c r="G144" s="6">
        <v>48621</v>
      </c>
      <c r="H144" s="8" t="s">
        <v>72</v>
      </c>
      <c r="I144" s="9">
        <v>36.728332999999999</v>
      </c>
      <c r="J144" s="9">
        <v>-107.955833</v>
      </c>
      <c r="K144" s="6" t="s">
        <v>46</v>
      </c>
      <c r="L144" s="10"/>
      <c r="M144" s="10">
        <v>43.917000000000002</v>
      </c>
      <c r="N144" s="10"/>
      <c r="O144" s="10">
        <v>0.123039</v>
      </c>
      <c r="P144" s="10">
        <v>340.005</v>
      </c>
      <c r="Q144" s="10">
        <v>3.2224499999999998</v>
      </c>
      <c r="R144" s="10">
        <v>5.859</v>
      </c>
      <c r="S144" s="10">
        <v>3.2224499999999998</v>
      </c>
      <c r="T144" s="10">
        <v>5.859</v>
      </c>
      <c r="U144" s="10">
        <v>2.6365500000000002</v>
      </c>
      <c r="V144" s="10">
        <v>1.535058</v>
      </c>
      <c r="W144" s="10">
        <v>0.122</v>
      </c>
      <c r="X144" s="10">
        <v>0.50387400000000004</v>
      </c>
      <c r="Y144" s="10">
        <v>14.994999999999999</v>
      </c>
      <c r="Z144" s="11">
        <f t="shared" si="4"/>
        <v>340.12700000000001</v>
      </c>
      <c r="AA144" s="10">
        <v>547.40853554250486</v>
      </c>
      <c r="AB144" s="110">
        <f t="shared" si="5"/>
        <v>0.62134032978298348</v>
      </c>
      <c r="AC144" s="6" t="s">
        <v>1531</v>
      </c>
    </row>
    <row r="145" spans="1:29" x14ac:dyDescent="0.25">
      <c r="A145" s="6">
        <v>2018</v>
      </c>
      <c r="B145" s="6" t="s">
        <v>30</v>
      </c>
      <c r="C145" s="6">
        <v>7532111</v>
      </c>
      <c r="D145" s="7" t="s">
        <v>94</v>
      </c>
      <c r="F145" s="7" t="s">
        <v>95</v>
      </c>
      <c r="G145" s="6">
        <v>221112</v>
      </c>
      <c r="H145" s="8" t="s">
        <v>33</v>
      </c>
      <c r="I145" s="9">
        <v>35.171599999999998</v>
      </c>
      <c r="J145" s="9">
        <v>-106.6019</v>
      </c>
      <c r="K145" s="6" t="s">
        <v>46</v>
      </c>
      <c r="P145" s="10">
        <v>287.67200000000003</v>
      </c>
      <c r="W145" s="10">
        <v>0.73899999999999999</v>
      </c>
      <c r="Z145" s="11">
        <f t="shared" si="4"/>
        <v>288.411</v>
      </c>
      <c r="AA145" s="11">
        <v>476.17719186782972</v>
      </c>
      <c r="AB145" s="110">
        <f t="shared" si="5"/>
        <v>0.60567999670184303</v>
      </c>
      <c r="AC145" s="6" t="s">
        <v>1531</v>
      </c>
    </row>
    <row r="146" spans="1:29" x14ac:dyDescent="0.25">
      <c r="A146" s="6">
        <v>2014</v>
      </c>
      <c r="B146" s="6" t="s">
        <v>47</v>
      </c>
      <c r="C146" s="6">
        <v>6757611</v>
      </c>
      <c r="D146" s="8" t="s">
        <v>396</v>
      </c>
      <c r="E146" s="8"/>
      <c r="F146" s="8" t="s">
        <v>397</v>
      </c>
      <c r="G146" s="6">
        <v>211111</v>
      </c>
      <c r="H146" s="8" t="s">
        <v>53</v>
      </c>
      <c r="I146" s="9">
        <v>31.111944000000001</v>
      </c>
      <c r="J146" s="9">
        <v>-102.298328</v>
      </c>
      <c r="K146" s="6" t="s">
        <v>38</v>
      </c>
      <c r="L146" s="10"/>
      <c r="M146" s="10">
        <v>429.26</v>
      </c>
      <c r="N146" s="10"/>
      <c r="O146" s="10">
        <v>0.22259999999999999</v>
      </c>
      <c r="P146" s="10">
        <v>395.02</v>
      </c>
      <c r="Q146" s="10">
        <v>5.8493696000000002</v>
      </c>
      <c r="R146" s="10">
        <v>10.63</v>
      </c>
      <c r="S146" s="10">
        <v>5.8493696000000002</v>
      </c>
      <c r="T146" s="10">
        <v>10.63</v>
      </c>
      <c r="U146" s="10">
        <v>4.7806303999999997</v>
      </c>
      <c r="V146" s="10">
        <v>2.8007590000000002</v>
      </c>
      <c r="W146" s="10">
        <v>0.16</v>
      </c>
      <c r="X146" s="10">
        <v>0.91159999999999997</v>
      </c>
      <c r="Y146" s="10">
        <v>37.540999999999997</v>
      </c>
      <c r="Z146" s="11">
        <f t="shared" si="4"/>
        <v>395.18</v>
      </c>
      <c r="AA146" s="10">
        <v>653.06583599612043</v>
      </c>
      <c r="AB146" s="110">
        <f t="shared" si="5"/>
        <v>0.60511510205894092</v>
      </c>
      <c r="AC146" s="6" t="s">
        <v>1531</v>
      </c>
    </row>
    <row r="147" spans="1:29" x14ac:dyDescent="0.25">
      <c r="A147" s="6">
        <v>2014</v>
      </c>
      <c r="B147" s="6" t="s">
        <v>47</v>
      </c>
      <c r="C147" s="6">
        <v>5226611</v>
      </c>
      <c r="D147" s="8" t="s">
        <v>100</v>
      </c>
      <c r="E147" s="8"/>
      <c r="F147" s="8" t="s">
        <v>256</v>
      </c>
      <c r="G147" s="6">
        <v>211112</v>
      </c>
      <c r="H147" s="8" t="s">
        <v>68</v>
      </c>
      <c r="I147" s="9">
        <v>32.814444000000002</v>
      </c>
      <c r="J147" s="9">
        <v>-103.771389</v>
      </c>
      <c r="K147" s="6" t="s">
        <v>46</v>
      </c>
      <c r="L147" s="10"/>
      <c r="M147" s="10">
        <v>98.3</v>
      </c>
      <c r="N147" s="10"/>
      <c r="O147" s="10">
        <v>0.1239</v>
      </c>
      <c r="P147" s="10">
        <v>128.5</v>
      </c>
      <c r="Q147" s="10">
        <v>2.99</v>
      </c>
      <c r="R147" s="10">
        <v>5.9</v>
      </c>
      <c r="S147" s="10">
        <v>2.99</v>
      </c>
      <c r="T147" s="10">
        <v>5.9</v>
      </c>
      <c r="U147" s="10">
        <v>2.91</v>
      </c>
      <c r="V147" s="10">
        <v>1.5458000000000001</v>
      </c>
      <c r="W147" s="10">
        <v>173.1</v>
      </c>
      <c r="X147" s="10">
        <v>0.50739999999999996</v>
      </c>
      <c r="Y147" s="10">
        <v>103.94</v>
      </c>
      <c r="Z147" s="11">
        <f t="shared" si="4"/>
        <v>301.60000000000002</v>
      </c>
      <c r="AA147" s="10">
        <v>514.22966645108295</v>
      </c>
      <c r="AB147" s="110">
        <f t="shared" si="5"/>
        <v>0.58650836324063049</v>
      </c>
      <c r="AC147" s="6" t="s">
        <v>1531</v>
      </c>
    </row>
    <row r="148" spans="1:29" x14ac:dyDescent="0.25">
      <c r="A148" s="6">
        <v>2018</v>
      </c>
      <c r="B148" s="6" t="s">
        <v>30</v>
      </c>
      <c r="C148" s="6">
        <v>10704311</v>
      </c>
      <c r="D148" s="7" t="s">
        <v>317</v>
      </c>
      <c r="F148" s="7" t="s">
        <v>922</v>
      </c>
      <c r="G148" s="6">
        <v>221112</v>
      </c>
      <c r="H148" s="8" t="s">
        <v>33</v>
      </c>
      <c r="I148" s="9">
        <v>33.345100000000002</v>
      </c>
      <c r="J148" s="9">
        <v>-112.8638</v>
      </c>
      <c r="K148" s="6" t="s">
        <v>34</v>
      </c>
      <c r="P148" s="10">
        <v>194.11699999999999</v>
      </c>
      <c r="W148" s="10">
        <v>12.682</v>
      </c>
      <c r="Z148" s="11">
        <f t="shared" si="4"/>
        <v>206.79899999999998</v>
      </c>
      <c r="AA148" s="11">
        <v>357.35189736415435</v>
      </c>
      <c r="AB148" s="110">
        <f t="shared" si="5"/>
        <v>0.57869848047641514</v>
      </c>
      <c r="AC148" s="6" t="s">
        <v>1531</v>
      </c>
    </row>
    <row r="149" spans="1:29" x14ac:dyDescent="0.25">
      <c r="A149" s="6">
        <v>2014</v>
      </c>
      <c r="B149" s="6" t="s">
        <v>47</v>
      </c>
      <c r="C149" s="6">
        <v>16377811</v>
      </c>
      <c r="D149" s="8" t="s">
        <v>1506</v>
      </c>
      <c r="E149" s="8"/>
      <c r="F149" s="8" t="s">
        <v>1507</v>
      </c>
      <c r="G149" s="6">
        <v>32731</v>
      </c>
      <c r="H149" s="8" t="s">
        <v>50</v>
      </c>
      <c r="I149" s="9">
        <v>34.98272</v>
      </c>
      <c r="J149" s="9">
        <v>-112.37624599999999</v>
      </c>
      <c r="K149" s="6" t="s">
        <v>34</v>
      </c>
      <c r="L149" s="10">
        <v>7.2196600000000002</v>
      </c>
      <c r="M149" s="10">
        <v>290.45360099999999</v>
      </c>
      <c r="N149" s="10">
        <v>5.3773999999999997</v>
      </c>
      <c r="O149" s="10">
        <v>1.484721035168</v>
      </c>
      <c r="P149" s="10">
        <v>250.15713700000001</v>
      </c>
      <c r="Q149" s="10">
        <v>36.9391842438</v>
      </c>
      <c r="R149" s="10">
        <v>37.458766865800001</v>
      </c>
      <c r="S149" s="10">
        <v>36.746951826</v>
      </c>
      <c r="T149" s="10">
        <v>37.266534448000002</v>
      </c>
      <c r="U149" s="10">
        <v>0.51957958240000002</v>
      </c>
      <c r="V149" s="10">
        <v>25.239916393520001</v>
      </c>
      <c r="W149" s="10">
        <v>0.26949800000000002</v>
      </c>
      <c r="X149" s="10">
        <v>5.6023006704859997</v>
      </c>
      <c r="Y149" s="10">
        <v>9.6996184000000003</v>
      </c>
      <c r="Z149" s="11">
        <f t="shared" si="4"/>
        <v>250.426635</v>
      </c>
      <c r="AA149" s="10">
        <v>434.90777773735266</v>
      </c>
      <c r="AB149" s="110">
        <f t="shared" si="5"/>
        <v>0.57581548967201135</v>
      </c>
      <c r="AC149" s="6" t="s">
        <v>1531</v>
      </c>
    </row>
    <row r="150" spans="1:29" x14ac:dyDescent="0.25">
      <c r="A150" s="6">
        <v>2014</v>
      </c>
      <c r="B150" s="6" t="s">
        <v>47</v>
      </c>
      <c r="C150" s="6">
        <v>7992111</v>
      </c>
      <c r="D150" s="8" t="s">
        <v>151</v>
      </c>
      <c r="E150" s="8"/>
      <c r="F150" s="8" t="s">
        <v>271</v>
      </c>
      <c r="G150" s="6">
        <v>211111</v>
      </c>
      <c r="H150" s="8" t="s">
        <v>53</v>
      </c>
      <c r="I150" s="9">
        <v>32.711660000000002</v>
      </c>
      <c r="J150" s="9">
        <v>-104.445864</v>
      </c>
      <c r="K150" s="6" t="s">
        <v>46</v>
      </c>
      <c r="L150" s="10"/>
      <c r="M150" s="10">
        <v>1.3</v>
      </c>
      <c r="N150" s="10"/>
      <c r="O150" s="10"/>
      <c r="P150" s="10">
        <v>1.6</v>
      </c>
      <c r="Q150" s="10"/>
      <c r="R150" s="10"/>
      <c r="S150" s="10"/>
      <c r="T150" s="10"/>
      <c r="U150" s="10"/>
      <c r="V150" s="10"/>
      <c r="W150" s="10">
        <v>255.7</v>
      </c>
      <c r="X150" s="10"/>
      <c r="Y150" s="10">
        <v>13.47</v>
      </c>
      <c r="Z150" s="11">
        <f t="shared" si="4"/>
        <v>257.3</v>
      </c>
      <c r="AA150" s="10">
        <v>450.13546771599147</v>
      </c>
      <c r="AB150" s="110">
        <f t="shared" si="5"/>
        <v>0.57160570195801796</v>
      </c>
      <c r="AC150" s="6" t="s">
        <v>1531</v>
      </c>
    </row>
    <row r="151" spans="1:29" x14ac:dyDescent="0.25">
      <c r="A151" s="6">
        <v>2014</v>
      </c>
      <c r="B151" s="6" t="s">
        <v>47</v>
      </c>
      <c r="C151" s="6">
        <v>7982911</v>
      </c>
      <c r="D151" s="8" t="s">
        <v>107</v>
      </c>
      <c r="E151" s="8"/>
      <c r="F151" s="8" t="s">
        <v>222</v>
      </c>
      <c r="G151" s="6">
        <v>486210</v>
      </c>
      <c r="H151" s="8" t="s">
        <v>72</v>
      </c>
      <c r="I151" s="9">
        <v>36.896090000000001</v>
      </c>
      <c r="J151" s="9">
        <v>-100.39661</v>
      </c>
      <c r="K151" s="6" t="s">
        <v>109</v>
      </c>
      <c r="L151" s="10"/>
      <c r="M151" s="10">
        <v>73.56</v>
      </c>
      <c r="N151" s="10"/>
      <c r="O151" s="10">
        <v>0.17776500000000001</v>
      </c>
      <c r="P151" s="10">
        <v>530.36</v>
      </c>
      <c r="Q151" s="10">
        <v>4.6557500000000003</v>
      </c>
      <c r="R151" s="10">
        <v>8.4649999999999999</v>
      </c>
      <c r="S151" s="10">
        <v>4.6557500000000003</v>
      </c>
      <c r="T151" s="10">
        <v>8.4649999999999999</v>
      </c>
      <c r="U151" s="10">
        <v>3.80925</v>
      </c>
      <c r="V151" s="10">
        <v>2.2178300000000002</v>
      </c>
      <c r="W151" s="10">
        <v>0.77300000000000002</v>
      </c>
      <c r="X151" s="10">
        <v>0.72799000000000003</v>
      </c>
      <c r="Y151" s="10">
        <v>19.873999999999999</v>
      </c>
      <c r="Z151" s="11">
        <f t="shared" si="4"/>
        <v>531.13300000000004</v>
      </c>
      <c r="AA151" s="10">
        <v>975.17417623178233</v>
      </c>
      <c r="AB151" s="110">
        <f t="shared" si="5"/>
        <v>0.54465449654581377</v>
      </c>
      <c r="AC151" s="6" t="s">
        <v>1531</v>
      </c>
    </row>
    <row r="152" spans="1:29" x14ac:dyDescent="0.25">
      <c r="A152" s="6">
        <v>2014</v>
      </c>
      <c r="B152" s="6" t="s">
        <v>47</v>
      </c>
      <c r="C152" s="6">
        <v>4030411</v>
      </c>
      <c r="D152" s="8" t="s">
        <v>164</v>
      </c>
      <c r="E152" s="8"/>
      <c r="F152" s="8" t="s">
        <v>217</v>
      </c>
      <c r="G152" s="6">
        <v>325180</v>
      </c>
      <c r="H152" s="8" t="s">
        <v>57</v>
      </c>
      <c r="I152" s="9">
        <v>35.981499999999997</v>
      </c>
      <c r="J152" s="9">
        <v>-101.89409999999999</v>
      </c>
      <c r="K152" s="6" t="s">
        <v>38</v>
      </c>
      <c r="L152" s="10"/>
      <c r="M152" s="10">
        <v>561.54219999999998</v>
      </c>
      <c r="N152" s="10"/>
      <c r="O152" s="10">
        <v>2.8644360000000001E-2</v>
      </c>
      <c r="P152" s="10">
        <v>255.59729999999999</v>
      </c>
      <c r="Q152" s="10">
        <v>4.0097392999999997</v>
      </c>
      <c r="R152" s="10">
        <v>10.997</v>
      </c>
      <c r="S152" s="10">
        <v>2.5008593000000001</v>
      </c>
      <c r="T152" s="10">
        <v>9.4881200000000003</v>
      </c>
      <c r="U152" s="10">
        <v>6.9872617000000004</v>
      </c>
      <c r="V152" s="10">
        <v>8.1727489999999996</v>
      </c>
      <c r="W152" s="10">
        <v>182.7354</v>
      </c>
      <c r="X152" s="10">
        <v>0.61693750000000003</v>
      </c>
      <c r="Y152" s="10">
        <v>17.741</v>
      </c>
      <c r="Z152" s="11">
        <f t="shared" si="4"/>
        <v>438.33269999999999</v>
      </c>
      <c r="AA152" s="10">
        <v>807.6322860080827</v>
      </c>
      <c r="AB152" s="110">
        <f t="shared" si="5"/>
        <v>0.54273796081947767</v>
      </c>
      <c r="AC152" s="6" t="s">
        <v>1531</v>
      </c>
    </row>
    <row r="153" spans="1:29" x14ac:dyDescent="0.25">
      <c r="A153" s="6">
        <v>2018</v>
      </c>
      <c r="B153" s="6" t="s">
        <v>30</v>
      </c>
      <c r="C153" s="6">
        <v>1013411</v>
      </c>
      <c r="D153" s="7" t="s">
        <v>833</v>
      </c>
      <c r="F153" s="7" t="s">
        <v>834</v>
      </c>
      <c r="G153" s="6">
        <v>221112</v>
      </c>
      <c r="H153" s="8" t="s">
        <v>33</v>
      </c>
      <c r="I153" s="9">
        <v>32.721400000000003</v>
      </c>
      <c r="J153" s="9">
        <v>-114.7097</v>
      </c>
      <c r="K153" s="6" t="s">
        <v>34</v>
      </c>
      <c r="P153" s="10">
        <v>271.12200000000001</v>
      </c>
      <c r="W153" s="10">
        <v>1.5209999999999999</v>
      </c>
      <c r="Z153" s="11">
        <f t="shared" si="4"/>
        <v>272.64300000000003</v>
      </c>
      <c r="AA153" s="11">
        <v>503.21621545648577</v>
      </c>
      <c r="AB153" s="110">
        <f t="shared" si="5"/>
        <v>0.54180090312208173</v>
      </c>
      <c r="AC153" s="6" t="s">
        <v>1531</v>
      </c>
    </row>
    <row r="154" spans="1:29" x14ac:dyDescent="0.25">
      <c r="A154" s="6">
        <v>2014</v>
      </c>
      <c r="B154" s="6" t="s">
        <v>47</v>
      </c>
      <c r="C154" s="6">
        <v>6157311</v>
      </c>
      <c r="D154" s="8" t="s">
        <v>55</v>
      </c>
      <c r="E154" s="8"/>
      <c r="F154" s="8" t="s">
        <v>219</v>
      </c>
      <c r="G154" s="6">
        <v>325110</v>
      </c>
      <c r="H154" s="8" t="s">
        <v>220</v>
      </c>
      <c r="I154" s="9">
        <v>35.699179999999998</v>
      </c>
      <c r="J154" s="9">
        <v>-101.35634</v>
      </c>
      <c r="K154" s="6" t="s">
        <v>38</v>
      </c>
      <c r="L154" s="10"/>
      <c r="M154" s="10">
        <v>40.495699999999999</v>
      </c>
      <c r="N154" s="10"/>
      <c r="O154" s="10">
        <v>6.4912832000000004E-2</v>
      </c>
      <c r="P154" s="10">
        <v>28.162800000000001</v>
      </c>
      <c r="Q154" s="10">
        <v>4.3386584099999999</v>
      </c>
      <c r="R154" s="10">
        <v>5.6257000000000001</v>
      </c>
      <c r="S154" s="10">
        <v>4.2123584100000002</v>
      </c>
      <c r="T154" s="10">
        <v>5.4993999999999996</v>
      </c>
      <c r="U154" s="10">
        <v>1.2870417700000001</v>
      </c>
      <c r="V154" s="10">
        <v>3.1107109130000001</v>
      </c>
      <c r="W154" s="10">
        <v>421.62400000000002</v>
      </c>
      <c r="X154" s="10">
        <v>0.35992800000000003</v>
      </c>
      <c r="Y154" s="10">
        <v>290.05340000000001</v>
      </c>
      <c r="Z154" s="11">
        <f t="shared" si="4"/>
        <v>449.78680000000003</v>
      </c>
      <c r="AA154" s="10">
        <v>833.75007641941056</v>
      </c>
      <c r="AB154" s="110">
        <f t="shared" si="5"/>
        <v>0.53947437334175286</v>
      </c>
      <c r="AC154" s="6" t="s">
        <v>1531</v>
      </c>
    </row>
    <row r="155" spans="1:29" x14ac:dyDescent="0.25">
      <c r="A155" s="6">
        <v>2018</v>
      </c>
      <c r="B155" s="6" t="s">
        <v>30</v>
      </c>
      <c r="C155" s="6">
        <v>5228411</v>
      </c>
      <c r="D155" s="7" t="s">
        <v>157</v>
      </c>
      <c r="F155" s="7" t="s">
        <v>273</v>
      </c>
      <c r="G155" s="6">
        <v>221112</v>
      </c>
      <c r="H155" s="8" t="s">
        <v>33</v>
      </c>
      <c r="I155" s="9">
        <v>32.713099999999997</v>
      </c>
      <c r="J155" s="9">
        <v>-103.31</v>
      </c>
      <c r="K155" s="6" t="s">
        <v>46</v>
      </c>
      <c r="P155" s="10">
        <v>293.07900000000001</v>
      </c>
      <c r="W155" s="10">
        <v>1.1850000000000001</v>
      </c>
      <c r="Z155" s="11">
        <f t="shared" si="4"/>
        <v>294.26400000000001</v>
      </c>
      <c r="AA155" s="10">
        <v>555.10436085165531</v>
      </c>
      <c r="AB155" s="110">
        <f t="shared" si="5"/>
        <v>0.53010572561262648</v>
      </c>
      <c r="AC155" s="6" t="s">
        <v>1531</v>
      </c>
    </row>
    <row r="156" spans="1:29" x14ac:dyDescent="0.25">
      <c r="A156" s="6">
        <v>2018</v>
      </c>
      <c r="B156" s="6" t="s">
        <v>30</v>
      </c>
      <c r="C156" s="6">
        <v>5129311</v>
      </c>
      <c r="D156" s="7" t="s">
        <v>262</v>
      </c>
      <c r="E156" s="8"/>
      <c r="F156" s="7" t="s">
        <v>263</v>
      </c>
      <c r="G156" s="6">
        <v>221112</v>
      </c>
      <c r="H156" s="8" t="s">
        <v>33</v>
      </c>
      <c r="I156" s="9">
        <v>32.972799999999999</v>
      </c>
      <c r="J156" s="9">
        <v>-102.74169999999999</v>
      </c>
      <c r="K156" s="6" t="s">
        <v>38</v>
      </c>
      <c r="P156" s="10">
        <v>317.87099999999998</v>
      </c>
      <c r="W156" s="10">
        <v>4.9829999999999997</v>
      </c>
      <c r="Z156" s="11">
        <f t="shared" si="4"/>
        <v>322.85399999999998</v>
      </c>
      <c r="AA156" s="10">
        <v>611.96674190137958</v>
      </c>
      <c r="AB156" s="110">
        <f t="shared" si="5"/>
        <v>0.52756788546530031</v>
      </c>
      <c r="AC156" s="6" t="s">
        <v>1531</v>
      </c>
    </row>
    <row r="157" spans="1:29" x14ac:dyDescent="0.25">
      <c r="A157" s="6">
        <v>2014</v>
      </c>
      <c r="B157" s="6" t="s">
        <v>47</v>
      </c>
      <c r="C157" s="6">
        <v>5765911</v>
      </c>
      <c r="D157" s="8" t="s">
        <v>336</v>
      </c>
      <c r="E157" s="8"/>
      <c r="F157" s="8" t="s">
        <v>337</v>
      </c>
      <c r="G157" s="6">
        <v>211112</v>
      </c>
      <c r="H157" s="8" t="s">
        <v>68</v>
      </c>
      <c r="I157" s="9">
        <v>31.190608000000001</v>
      </c>
      <c r="J157" s="9">
        <v>-102.99037800000001</v>
      </c>
      <c r="K157" s="6" t="s">
        <v>38</v>
      </c>
      <c r="L157" s="10"/>
      <c r="M157" s="10">
        <v>48.451500000000003</v>
      </c>
      <c r="N157" s="10"/>
      <c r="O157" s="10">
        <v>8.4434700000000001E-2</v>
      </c>
      <c r="P157" s="10">
        <v>191.71809999999999</v>
      </c>
      <c r="Q157" s="10">
        <v>2.1804467000000001</v>
      </c>
      <c r="R157" s="10">
        <v>4.0446999999999997</v>
      </c>
      <c r="S157" s="10">
        <v>2.1804467000000001</v>
      </c>
      <c r="T157" s="10">
        <v>4.0446999999999997</v>
      </c>
      <c r="U157" s="10">
        <v>1.8642535499999999</v>
      </c>
      <c r="V157" s="10">
        <v>1.0722708000000001</v>
      </c>
      <c r="W157" s="10">
        <v>114.9708</v>
      </c>
      <c r="X157" s="10">
        <v>0.34578059999999999</v>
      </c>
      <c r="Y157" s="10">
        <v>11.982900000000001</v>
      </c>
      <c r="Z157" s="11">
        <f t="shared" si="4"/>
        <v>306.68889999999999</v>
      </c>
      <c r="AA157" s="10">
        <v>586.63717332450767</v>
      </c>
      <c r="AB157" s="110">
        <f t="shared" si="5"/>
        <v>0.52279145261452797</v>
      </c>
      <c r="AC157" s="6" t="s">
        <v>1531</v>
      </c>
    </row>
    <row r="158" spans="1:29" x14ac:dyDescent="0.25">
      <c r="A158" s="6">
        <v>2014</v>
      </c>
      <c r="B158" s="6" t="s">
        <v>47</v>
      </c>
      <c r="C158" s="6">
        <v>7399911</v>
      </c>
      <c r="D158" s="8" t="s">
        <v>151</v>
      </c>
      <c r="E158" s="8"/>
      <c r="F158" s="8" t="s">
        <v>282</v>
      </c>
      <c r="G158" s="6">
        <v>32411</v>
      </c>
      <c r="H158" s="8" t="s">
        <v>119</v>
      </c>
      <c r="I158" s="9">
        <v>32.848593000000001</v>
      </c>
      <c r="J158" s="9">
        <v>-104.394383</v>
      </c>
      <c r="K158" s="6" t="s">
        <v>46</v>
      </c>
      <c r="L158" s="10">
        <v>4</v>
      </c>
      <c r="M158" s="10">
        <v>222.13399999999999</v>
      </c>
      <c r="N158" s="10">
        <v>22.503</v>
      </c>
      <c r="O158" s="10">
        <v>0.60136988300000005</v>
      </c>
      <c r="P158" s="10">
        <v>208.50399999999999</v>
      </c>
      <c r="Q158" s="10">
        <v>39.357480000000002</v>
      </c>
      <c r="R158" s="10">
        <v>71.605999999999995</v>
      </c>
      <c r="S158" s="10">
        <v>39.171947000000003</v>
      </c>
      <c r="T158" s="10">
        <v>71.420467000000002</v>
      </c>
      <c r="U158" s="10">
        <v>30.238520000000001</v>
      </c>
      <c r="V158" s="10">
        <v>39.030110399999998</v>
      </c>
      <c r="W158" s="10">
        <v>30.518000000000001</v>
      </c>
      <c r="X158" s="10">
        <v>18.118152200000001</v>
      </c>
      <c r="Y158" s="10">
        <v>375.24299999999999</v>
      </c>
      <c r="Z158" s="11">
        <f t="shared" si="4"/>
        <v>239.02199999999999</v>
      </c>
      <c r="AA158" s="10">
        <v>457.82299399692198</v>
      </c>
      <c r="AB158" s="110">
        <f t="shared" si="5"/>
        <v>0.52208386894959447</v>
      </c>
      <c r="AC158" s="6" t="s">
        <v>1531</v>
      </c>
    </row>
    <row r="159" spans="1:29" x14ac:dyDescent="0.25">
      <c r="A159" s="6">
        <v>2014</v>
      </c>
      <c r="B159" s="6" t="s">
        <v>47</v>
      </c>
      <c r="C159" s="6">
        <v>8402411</v>
      </c>
      <c r="D159" s="8" t="s">
        <v>201</v>
      </c>
      <c r="E159" s="8"/>
      <c r="F159" s="8" t="s">
        <v>218</v>
      </c>
      <c r="G159" s="6">
        <v>211111</v>
      </c>
      <c r="H159" s="8" t="s">
        <v>53</v>
      </c>
      <c r="I159" s="9">
        <v>36.873690000000003</v>
      </c>
      <c r="J159" s="9">
        <v>-101.43358000000001</v>
      </c>
      <c r="K159" s="6" t="s">
        <v>109</v>
      </c>
      <c r="L159" s="10"/>
      <c r="M159" s="10">
        <v>465.84699999999998</v>
      </c>
      <c r="N159" s="10"/>
      <c r="O159" s="10">
        <v>5.1659999999999996E-3</v>
      </c>
      <c r="P159" s="10">
        <v>465.88299999999998</v>
      </c>
      <c r="Q159" s="10">
        <v>0.1353</v>
      </c>
      <c r="R159" s="10">
        <v>0.246</v>
      </c>
      <c r="S159" s="10">
        <v>0.1353</v>
      </c>
      <c r="T159" s="10">
        <v>0.246</v>
      </c>
      <c r="U159" s="10">
        <v>0.11070000000000001</v>
      </c>
      <c r="V159" s="10">
        <v>6.4451999999999995E-2</v>
      </c>
      <c r="W159" s="10"/>
      <c r="X159" s="10">
        <v>2.1156000000000001E-2</v>
      </c>
      <c r="Y159" s="10">
        <v>86.495999999999995</v>
      </c>
      <c r="Z159" s="11">
        <f t="shared" si="4"/>
        <v>465.88299999999998</v>
      </c>
      <c r="AA159" s="10">
        <v>897.30665007042523</v>
      </c>
      <c r="AB159" s="110">
        <f t="shared" si="5"/>
        <v>0.51920154605277369</v>
      </c>
      <c r="AC159" s="6" t="s">
        <v>1531</v>
      </c>
    </row>
    <row r="160" spans="1:29" x14ac:dyDescent="0.25">
      <c r="A160" s="6">
        <v>2014</v>
      </c>
      <c r="B160" s="6" t="s">
        <v>47</v>
      </c>
      <c r="C160" s="6">
        <v>4945711</v>
      </c>
      <c r="D160" s="8" t="s">
        <v>98</v>
      </c>
      <c r="E160" s="8"/>
      <c r="F160" s="8" t="s">
        <v>304</v>
      </c>
      <c r="G160" s="6">
        <v>211112</v>
      </c>
      <c r="H160" s="8" t="s">
        <v>68</v>
      </c>
      <c r="I160" s="9">
        <v>31.782194</v>
      </c>
      <c r="J160" s="9">
        <v>-102.247203</v>
      </c>
      <c r="K160" s="6" t="s">
        <v>38</v>
      </c>
      <c r="L160" s="10"/>
      <c r="M160" s="10">
        <v>173.63</v>
      </c>
      <c r="N160" s="10"/>
      <c r="O160" s="10">
        <v>0.22285199999999999</v>
      </c>
      <c r="P160" s="10">
        <v>149.47</v>
      </c>
      <c r="Q160" s="10">
        <v>5.9199861</v>
      </c>
      <c r="R160" s="10">
        <v>10.852</v>
      </c>
      <c r="S160" s="10">
        <v>5.9199861</v>
      </c>
      <c r="T160" s="10">
        <v>10.852</v>
      </c>
      <c r="U160" s="10">
        <v>4.93201351</v>
      </c>
      <c r="V160" s="10">
        <v>2.9688161000000002</v>
      </c>
      <c r="W160" s="10">
        <v>188.16800000000001</v>
      </c>
      <c r="X160" s="10">
        <v>0.912632</v>
      </c>
      <c r="Y160" s="10">
        <v>116.375</v>
      </c>
      <c r="Z160" s="11">
        <f t="shared" si="4"/>
        <v>337.63800000000003</v>
      </c>
      <c r="AA160" s="10">
        <v>650.89706028622641</v>
      </c>
      <c r="AB160" s="110">
        <f t="shared" si="5"/>
        <v>0.5187271852964378</v>
      </c>
      <c r="AC160" s="6" t="s">
        <v>1531</v>
      </c>
    </row>
    <row r="161" spans="1:29" x14ac:dyDescent="0.25">
      <c r="A161" s="6">
        <v>2014</v>
      </c>
      <c r="B161" s="6" t="s">
        <v>47</v>
      </c>
      <c r="C161" s="6">
        <v>5050011</v>
      </c>
      <c r="D161" s="8" t="s">
        <v>448</v>
      </c>
      <c r="E161" s="8"/>
      <c r="F161" s="8" t="s">
        <v>449</v>
      </c>
      <c r="G161" s="6">
        <v>211111</v>
      </c>
      <c r="H161" s="8" t="s">
        <v>53</v>
      </c>
      <c r="I161" s="9">
        <v>40.353999999999999</v>
      </c>
      <c r="J161" s="9">
        <v>-110.246</v>
      </c>
      <c r="K161" s="6" t="s">
        <v>43</v>
      </c>
      <c r="L161" s="10"/>
      <c r="M161" s="10">
        <v>77.731700000000004</v>
      </c>
      <c r="N161" s="10">
        <v>4.8999999999999998E-3</v>
      </c>
      <c r="O161" s="10">
        <v>1.2914999999999999E-3</v>
      </c>
      <c r="P161" s="10">
        <v>485.24079999999998</v>
      </c>
      <c r="Q161" s="10">
        <v>3.403991</v>
      </c>
      <c r="R161" s="10">
        <v>5.2892999999999999</v>
      </c>
      <c r="S161" s="10">
        <v>3.403991</v>
      </c>
      <c r="T161" s="10">
        <v>5.2892999999999999</v>
      </c>
      <c r="U161" s="10">
        <v>1.88531</v>
      </c>
      <c r="V161" s="10">
        <v>4.1215000000000002</v>
      </c>
      <c r="W161" s="10">
        <v>8.3799999999999999E-2</v>
      </c>
      <c r="X161" s="10">
        <v>5.2890000000000003E-3</v>
      </c>
      <c r="Y161" s="10">
        <v>53.870899999999999</v>
      </c>
      <c r="Z161" s="11">
        <f t="shared" si="4"/>
        <v>485.32459999999998</v>
      </c>
      <c r="AA161" s="10">
        <v>937.86278384282241</v>
      </c>
      <c r="AB161" s="110">
        <f t="shared" si="5"/>
        <v>0.51747932465282265</v>
      </c>
      <c r="AC161" s="6" t="s">
        <v>1531</v>
      </c>
    </row>
    <row r="162" spans="1:29" x14ac:dyDescent="0.25">
      <c r="A162" s="6">
        <v>2014</v>
      </c>
      <c r="B162" s="6" t="s">
        <v>47</v>
      </c>
      <c r="C162" s="6">
        <v>4205911</v>
      </c>
      <c r="D162" s="8" t="s">
        <v>334</v>
      </c>
      <c r="E162" s="8"/>
      <c r="F162" s="8" t="s">
        <v>335</v>
      </c>
      <c r="G162" s="6">
        <v>211111</v>
      </c>
      <c r="H162" s="8" t="s">
        <v>53</v>
      </c>
      <c r="I162" s="9">
        <v>31.924167000000001</v>
      </c>
      <c r="J162" s="9">
        <v>-104.02333299999999</v>
      </c>
      <c r="K162" s="6" t="s">
        <v>38</v>
      </c>
      <c r="L162" s="10"/>
      <c r="M162" s="10">
        <v>101.15170000000001</v>
      </c>
      <c r="N162" s="10"/>
      <c r="O162" s="10">
        <v>0.1187445</v>
      </c>
      <c r="P162" s="10">
        <v>112.5544</v>
      </c>
      <c r="Q162" s="10">
        <v>6.1931744999999996</v>
      </c>
      <c r="R162" s="10">
        <v>10.8948</v>
      </c>
      <c r="S162" s="10">
        <v>4.6687744999999996</v>
      </c>
      <c r="T162" s="10">
        <v>9.3704000000000001</v>
      </c>
      <c r="U162" s="10">
        <v>4.7016257000000001</v>
      </c>
      <c r="V162" s="10">
        <v>3.5636975</v>
      </c>
      <c r="W162" s="10">
        <v>135.84780000000001</v>
      </c>
      <c r="X162" s="10">
        <v>1.9853670000000001</v>
      </c>
      <c r="Y162" s="10">
        <v>82.673100000000005</v>
      </c>
      <c r="Z162" s="11">
        <f t="shared" si="4"/>
        <v>248.40219999999999</v>
      </c>
      <c r="AA162" s="10">
        <v>482.69725667410933</v>
      </c>
      <c r="AB162" s="110">
        <f t="shared" si="5"/>
        <v>0.51461282732689639</v>
      </c>
      <c r="AC162" s="6" t="s">
        <v>1531</v>
      </c>
    </row>
    <row r="163" spans="1:29" x14ac:dyDescent="0.25">
      <c r="A163" s="6">
        <v>2014</v>
      </c>
      <c r="B163" s="6" t="s">
        <v>47</v>
      </c>
      <c r="C163" s="6">
        <v>7905211</v>
      </c>
      <c r="D163" s="8" t="s">
        <v>151</v>
      </c>
      <c r="E163" s="8"/>
      <c r="F163" s="8" t="s">
        <v>324</v>
      </c>
      <c r="G163" s="6">
        <v>211112</v>
      </c>
      <c r="H163" s="8" t="s">
        <v>68</v>
      </c>
      <c r="I163" s="9">
        <v>32.463897000000003</v>
      </c>
      <c r="J163" s="9">
        <v>-104.574117</v>
      </c>
      <c r="K163" s="6" t="s">
        <v>46</v>
      </c>
      <c r="L163" s="10"/>
      <c r="M163" s="10">
        <v>127.75</v>
      </c>
      <c r="N163" s="10"/>
      <c r="O163" s="10">
        <v>8.022E-2</v>
      </c>
      <c r="P163" s="10">
        <v>145.13900000000001</v>
      </c>
      <c r="Q163" s="10">
        <v>2.0143</v>
      </c>
      <c r="R163" s="10">
        <v>3.82</v>
      </c>
      <c r="S163" s="10">
        <v>2.0143</v>
      </c>
      <c r="T163" s="10">
        <v>3.82</v>
      </c>
      <c r="U163" s="10">
        <v>1.8057000000000001</v>
      </c>
      <c r="V163" s="10">
        <v>1.00084</v>
      </c>
      <c r="W163" s="10">
        <v>73.67</v>
      </c>
      <c r="X163" s="10">
        <v>0.32851999999999998</v>
      </c>
      <c r="Y163" s="10">
        <v>39.030999999999999</v>
      </c>
      <c r="Z163" s="11">
        <f t="shared" si="4"/>
        <v>218.80900000000003</v>
      </c>
      <c r="AA163" s="10">
        <v>434.05918104508186</v>
      </c>
      <c r="AB163" s="110">
        <f t="shared" si="5"/>
        <v>0.5040994628271076</v>
      </c>
      <c r="AC163" s="6" t="s">
        <v>1531</v>
      </c>
    </row>
    <row r="164" spans="1:29" x14ac:dyDescent="0.25">
      <c r="A164" s="6">
        <v>2018</v>
      </c>
      <c r="B164" s="6" t="s">
        <v>30</v>
      </c>
      <c r="C164" s="6">
        <v>1139111</v>
      </c>
      <c r="D164" s="7" t="s">
        <v>317</v>
      </c>
      <c r="F164" s="7" t="s">
        <v>1052</v>
      </c>
      <c r="G164" s="6">
        <v>221112</v>
      </c>
      <c r="H164" s="8" t="s">
        <v>33</v>
      </c>
      <c r="I164" s="9">
        <v>33.441699999999997</v>
      </c>
      <c r="J164" s="9">
        <v>-112.1583</v>
      </c>
      <c r="K164" s="6" t="s">
        <v>34</v>
      </c>
      <c r="P164" s="10">
        <v>146.38200000000001</v>
      </c>
      <c r="W164" s="10">
        <v>5.3840000000000003</v>
      </c>
      <c r="Z164" s="11">
        <f t="shared" si="4"/>
        <v>151.76600000000002</v>
      </c>
      <c r="AA164" s="11">
        <v>305.14222266978402</v>
      </c>
      <c r="AB164" s="110">
        <f t="shared" si="5"/>
        <v>0.49736152103813158</v>
      </c>
      <c r="AC164" s="6" t="s">
        <v>1531</v>
      </c>
    </row>
    <row r="165" spans="1:29" x14ac:dyDescent="0.25">
      <c r="A165" s="6">
        <v>2014</v>
      </c>
      <c r="B165" s="6" t="s">
        <v>47</v>
      </c>
      <c r="C165" s="6">
        <v>16862311</v>
      </c>
      <c r="D165" s="8" t="s">
        <v>1528</v>
      </c>
      <c r="E165" s="8"/>
      <c r="F165" s="8" t="s">
        <v>1529</v>
      </c>
      <c r="G165" s="6">
        <v>211112</v>
      </c>
      <c r="H165" s="8" t="s">
        <v>68</v>
      </c>
      <c r="I165" s="9">
        <v>32.014167</v>
      </c>
      <c r="J165" s="9">
        <v>-101.279353</v>
      </c>
      <c r="K165" s="6" t="s">
        <v>38</v>
      </c>
      <c r="L165" s="10"/>
      <c r="M165" s="10">
        <v>178.06800000000001</v>
      </c>
      <c r="N165" s="10"/>
      <c r="O165" s="10">
        <v>0.19061175</v>
      </c>
      <c r="P165" s="10">
        <v>126.714</v>
      </c>
      <c r="Q165" s="10">
        <v>4.7933700000000004</v>
      </c>
      <c r="R165" s="10">
        <v>9.2270000000000003</v>
      </c>
      <c r="S165" s="10">
        <v>4.7933700000000004</v>
      </c>
      <c r="T165" s="10">
        <v>9.2270000000000003</v>
      </c>
      <c r="U165" s="10">
        <v>4.43363</v>
      </c>
      <c r="V165" s="10">
        <v>2.5144060000000001</v>
      </c>
      <c r="W165" s="10">
        <v>241.78800000000001</v>
      </c>
      <c r="X165" s="10">
        <v>0.79572699999999996</v>
      </c>
      <c r="Y165" s="10">
        <v>115.48399999999999</v>
      </c>
      <c r="Z165" s="11">
        <f t="shared" si="4"/>
        <v>368.50200000000001</v>
      </c>
      <c r="AA165" s="10">
        <v>741.32958550349747</v>
      </c>
      <c r="AB165" s="110">
        <f t="shared" si="5"/>
        <v>0.49708254898490284</v>
      </c>
      <c r="AC165" s="6" t="s">
        <v>1531</v>
      </c>
    </row>
    <row r="166" spans="1:29" x14ac:dyDescent="0.25">
      <c r="A166" s="6">
        <v>2014</v>
      </c>
      <c r="B166" s="6" t="s">
        <v>47</v>
      </c>
      <c r="C166" s="6">
        <v>5050211</v>
      </c>
      <c r="D166" s="8" t="s">
        <v>448</v>
      </c>
      <c r="E166" s="8"/>
      <c r="F166" s="8" t="s">
        <v>452</v>
      </c>
      <c r="G166" s="6">
        <v>211111</v>
      </c>
      <c r="H166" s="8" t="s">
        <v>53</v>
      </c>
      <c r="I166" s="9">
        <v>40.270000000000003</v>
      </c>
      <c r="J166" s="9">
        <v>-110.435</v>
      </c>
      <c r="K166" s="6" t="s">
        <v>43</v>
      </c>
      <c r="L166" s="10"/>
      <c r="M166" s="10">
        <v>52.659599999999998</v>
      </c>
      <c r="N166" s="10">
        <v>6.868E-3</v>
      </c>
      <c r="O166" s="10">
        <v>3.7799999999999997E-5</v>
      </c>
      <c r="P166" s="10">
        <v>461.2996</v>
      </c>
      <c r="Q166" s="10">
        <v>2.74685917</v>
      </c>
      <c r="R166" s="10">
        <v>4.1967100000000004</v>
      </c>
      <c r="S166" s="10">
        <v>2.74685917</v>
      </c>
      <c r="T166" s="10">
        <v>4.1967100000000004</v>
      </c>
      <c r="U166" s="10">
        <v>1.4498498259999999</v>
      </c>
      <c r="V166" s="10">
        <v>3.29473255</v>
      </c>
      <c r="W166" s="10">
        <v>9.5784999999999995E-2</v>
      </c>
      <c r="X166" s="10">
        <v>1.548E-4</v>
      </c>
      <c r="Y166" s="10">
        <v>52.121363000000002</v>
      </c>
      <c r="Z166" s="11">
        <f t="shared" si="4"/>
        <v>461.39538499999998</v>
      </c>
      <c r="AA166" s="10">
        <v>930.0577634118772</v>
      </c>
      <c r="AB166" s="110">
        <f t="shared" si="5"/>
        <v>0.49609325694717143</v>
      </c>
      <c r="AC166" s="6" t="s">
        <v>1531</v>
      </c>
    </row>
    <row r="167" spans="1:29" x14ac:dyDescent="0.25">
      <c r="A167" s="6">
        <v>2014</v>
      </c>
      <c r="B167" s="6" t="s">
        <v>47</v>
      </c>
      <c r="C167" s="6">
        <v>8114411</v>
      </c>
      <c r="D167" s="8" t="s">
        <v>107</v>
      </c>
      <c r="E167" s="8"/>
      <c r="F167" s="8" t="s">
        <v>233</v>
      </c>
      <c r="G167" s="6">
        <v>486210</v>
      </c>
      <c r="H167" s="8" t="s">
        <v>72</v>
      </c>
      <c r="I167" s="9">
        <v>36.556890000000003</v>
      </c>
      <c r="J167" s="9">
        <v>-100.88419</v>
      </c>
      <c r="K167" s="6" t="s">
        <v>109</v>
      </c>
      <c r="L167" s="10"/>
      <c r="M167" s="10">
        <v>181.86799999999999</v>
      </c>
      <c r="N167" s="10">
        <v>1.7000000000000001E-2</v>
      </c>
      <c r="O167" s="10">
        <v>0.22642200000000001</v>
      </c>
      <c r="P167" s="10">
        <v>450.18</v>
      </c>
      <c r="Q167" s="10">
        <v>5.9233000000000002</v>
      </c>
      <c r="R167" s="10">
        <v>10.782</v>
      </c>
      <c r="S167" s="10">
        <v>5.9233000000000002</v>
      </c>
      <c r="T167" s="10">
        <v>10.782</v>
      </c>
      <c r="U167" s="10">
        <v>4.8586999999999998</v>
      </c>
      <c r="V167" s="10">
        <v>2.8248820000000001</v>
      </c>
      <c r="W167" s="10">
        <v>0.13300000000000001</v>
      </c>
      <c r="X167" s="10">
        <v>0.92725199999999997</v>
      </c>
      <c r="Y167" s="10">
        <v>42.146999999999998</v>
      </c>
      <c r="Z167" s="11">
        <f t="shared" si="4"/>
        <v>450.31299999999999</v>
      </c>
      <c r="AA167" s="10">
        <v>918.32323348382727</v>
      </c>
      <c r="AB167" s="110">
        <f t="shared" si="5"/>
        <v>0.49036437670389238</v>
      </c>
      <c r="AC167" s="6" t="s">
        <v>1531</v>
      </c>
    </row>
    <row r="168" spans="1:29" x14ac:dyDescent="0.25">
      <c r="A168" s="6">
        <v>2014</v>
      </c>
      <c r="B168" s="6" t="s">
        <v>47</v>
      </c>
      <c r="C168" s="6">
        <v>4205711</v>
      </c>
      <c r="D168" s="8" t="s">
        <v>334</v>
      </c>
      <c r="E168" s="8"/>
      <c r="F168" s="8" t="s">
        <v>393</v>
      </c>
      <c r="G168" s="6">
        <v>486210</v>
      </c>
      <c r="H168" s="8" t="s">
        <v>72</v>
      </c>
      <c r="I168" s="9">
        <v>31.274722000000001</v>
      </c>
      <c r="J168" s="9">
        <v>-103.106106</v>
      </c>
      <c r="K168" s="6" t="s">
        <v>38</v>
      </c>
      <c r="L168" s="10"/>
      <c r="M168" s="10">
        <v>221.15</v>
      </c>
      <c r="N168" s="10"/>
      <c r="O168" s="10">
        <v>0.17369100000000001</v>
      </c>
      <c r="P168" s="10">
        <v>266.87799999999999</v>
      </c>
      <c r="Q168" s="10">
        <v>4.4102364400000003</v>
      </c>
      <c r="R168" s="10">
        <v>8.4420000000000002</v>
      </c>
      <c r="S168" s="10">
        <v>4.4102364400000003</v>
      </c>
      <c r="T168" s="10">
        <v>8.4420000000000002</v>
      </c>
      <c r="U168" s="10">
        <v>4.0317635599999999</v>
      </c>
      <c r="V168" s="10">
        <v>2.3012902999999998</v>
      </c>
      <c r="W168" s="10">
        <v>9.8689999999999998</v>
      </c>
      <c r="X168" s="10">
        <v>0.71130599999999999</v>
      </c>
      <c r="Y168" s="10">
        <v>11.161</v>
      </c>
      <c r="Z168" s="11">
        <f t="shared" si="4"/>
        <v>276.74699999999996</v>
      </c>
      <c r="AA168" s="10">
        <v>574.46952205493449</v>
      </c>
      <c r="AB168" s="110">
        <f t="shared" si="5"/>
        <v>0.48174357276613816</v>
      </c>
      <c r="AC168" s="6" t="s">
        <v>1531</v>
      </c>
    </row>
    <row r="169" spans="1:29" x14ac:dyDescent="0.25">
      <c r="A169" s="6">
        <v>2014</v>
      </c>
      <c r="B169" s="6" t="s">
        <v>47</v>
      </c>
      <c r="C169" s="6">
        <v>6500811</v>
      </c>
      <c r="D169" s="8" t="s">
        <v>1492</v>
      </c>
      <c r="E169" s="8"/>
      <c r="F169" s="8" t="s">
        <v>1512</v>
      </c>
      <c r="G169" s="6">
        <v>324110</v>
      </c>
      <c r="H169" s="8" t="s">
        <v>119</v>
      </c>
      <c r="I169" s="9">
        <v>33.778300000000002</v>
      </c>
      <c r="J169" s="9">
        <v>-118.2351</v>
      </c>
      <c r="K169" s="6" t="s">
        <v>518</v>
      </c>
      <c r="L169" s="10">
        <v>5.33</v>
      </c>
      <c r="M169" s="10">
        <v>79.702929999999995</v>
      </c>
      <c r="N169" s="10">
        <v>30.814659508430001</v>
      </c>
      <c r="O169" s="10">
        <v>0.84373270389999999</v>
      </c>
      <c r="P169" s="10">
        <v>269.33364</v>
      </c>
      <c r="Q169" s="10">
        <v>37.132031670000003</v>
      </c>
      <c r="R169" s="10">
        <v>68.190254519999996</v>
      </c>
      <c r="S169" s="10">
        <v>33.819490340000002</v>
      </c>
      <c r="T169" s="10">
        <v>64.877713189999994</v>
      </c>
      <c r="U169" s="10">
        <v>31.058239867400001</v>
      </c>
      <c r="V169" s="10">
        <v>31.9845573566</v>
      </c>
      <c r="W169" s="10">
        <v>133.81681</v>
      </c>
      <c r="X169" s="10">
        <v>11.62757138575</v>
      </c>
      <c r="Y169" s="10">
        <v>159.3014</v>
      </c>
      <c r="Z169" s="11">
        <f t="shared" si="4"/>
        <v>403.15044999999998</v>
      </c>
      <c r="AA169" s="10">
        <v>846.80921660254387</v>
      </c>
      <c r="AB169" s="110">
        <f t="shared" si="5"/>
        <v>0.47608179280035118</v>
      </c>
      <c r="AC169" s="6" t="s">
        <v>1531</v>
      </c>
    </row>
    <row r="170" spans="1:29" x14ac:dyDescent="0.25">
      <c r="A170" s="6">
        <v>2014</v>
      </c>
      <c r="B170" s="6" t="s">
        <v>47</v>
      </c>
      <c r="C170" s="6">
        <v>4016311</v>
      </c>
      <c r="D170" s="8" t="s">
        <v>164</v>
      </c>
      <c r="E170" s="8"/>
      <c r="F170" s="8" t="s">
        <v>225</v>
      </c>
      <c r="G170" s="6">
        <v>486210</v>
      </c>
      <c r="H170" s="8" t="s">
        <v>72</v>
      </c>
      <c r="I170" s="9">
        <v>35.973889</v>
      </c>
      <c r="J170" s="9">
        <v>-101.826944</v>
      </c>
      <c r="K170" s="6" t="s">
        <v>38</v>
      </c>
      <c r="L170" s="10"/>
      <c r="M170" s="10">
        <v>93.798299999999998</v>
      </c>
      <c r="N170" s="10"/>
      <c r="O170" s="10">
        <v>0.2403072</v>
      </c>
      <c r="P170" s="10">
        <v>382.86079999999998</v>
      </c>
      <c r="Q170" s="10">
        <v>6.293755</v>
      </c>
      <c r="R170" s="10">
        <v>11.443199999999999</v>
      </c>
      <c r="S170" s="10">
        <v>6.293755</v>
      </c>
      <c r="T170" s="10">
        <v>11.443199999999999</v>
      </c>
      <c r="U170" s="10">
        <v>5.1494350000000004</v>
      </c>
      <c r="V170" s="10">
        <v>2.9981184000000001</v>
      </c>
      <c r="W170" s="10">
        <v>0.1817</v>
      </c>
      <c r="X170" s="10">
        <v>0.98411439999999994</v>
      </c>
      <c r="Y170" s="10">
        <v>28.938400000000001</v>
      </c>
      <c r="Z170" s="11">
        <f t="shared" si="4"/>
        <v>383.04249999999996</v>
      </c>
      <c r="AA170" s="10">
        <v>812.30943175935977</v>
      </c>
      <c r="AB170" s="110">
        <f t="shared" si="5"/>
        <v>0.47154752243905163</v>
      </c>
      <c r="AC170" s="6" t="s">
        <v>1531</v>
      </c>
    </row>
    <row r="171" spans="1:29" x14ac:dyDescent="0.25">
      <c r="A171" s="6">
        <v>2014</v>
      </c>
      <c r="B171" s="6" t="s">
        <v>47</v>
      </c>
      <c r="C171" s="6">
        <v>4768111</v>
      </c>
      <c r="D171" s="8" t="s">
        <v>231</v>
      </c>
      <c r="E171" s="8"/>
      <c r="F171" s="8" t="s">
        <v>232</v>
      </c>
      <c r="G171" s="6">
        <v>211111</v>
      </c>
      <c r="H171" s="8" t="s">
        <v>53</v>
      </c>
      <c r="I171" s="9">
        <v>37.793488000000004</v>
      </c>
      <c r="J171" s="9">
        <v>-101.47832</v>
      </c>
      <c r="K171" s="6" t="s">
        <v>86</v>
      </c>
      <c r="L171" s="10">
        <v>1.47264E-5</v>
      </c>
      <c r="M171" s="10">
        <v>114.76233000000001</v>
      </c>
      <c r="N171" s="10"/>
      <c r="O171" s="10">
        <v>0.10920033045999999</v>
      </c>
      <c r="P171" s="10">
        <v>449.138305</v>
      </c>
      <c r="Q171" s="10">
        <v>2.9532880000000001</v>
      </c>
      <c r="R171" s="10">
        <v>5.2071642200000001</v>
      </c>
      <c r="S171" s="10">
        <v>2.9528278000000001</v>
      </c>
      <c r="T171" s="10">
        <v>5.2067040200000001</v>
      </c>
      <c r="U171" s="10">
        <v>2.2538710160000002</v>
      </c>
      <c r="V171" s="10">
        <v>1.362650272</v>
      </c>
      <c r="W171" s="10">
        <v>0.126749</v>
      </c>
      <c r="X171" s="10">
        <v>0.44718914240000002</v>
      </c>
      <c r="Y171" s="10">
        <v>46.760210000000001</v>
      </c>
      <c r="Z171" s="11">
        <f t="shared" si="4"/>
        <v>449.26505400000002</v>
      </c>
      <c r="AA171" s="10">
        <v>957.76353462695613</v>
      </c>
      <c r="AB171" s="110">
        <f t="shared" si="5"/>
        <v>0.46907721766102362</v>
      </c>
      <c r="AC171" s="6" t="s">
        <v>1531</v>
      </c>
    </row>
    <row r="172" spans="1:29" x14ac:dyDescent="0.25">
      <c r="A172" s="6">
        <v>2014</v>
      </c>
      <c r="B172" s="6" t="s">
        <v>47</v>
      </c>
      <c r="C172" s="6">
        <v>2904811</v>
      </c>
      <c r="D172" s="8" t="s">
        <v>69</v>
      </c>
      <c r="E172" s="8"/>
      <c r="F172" s="8" t="s">
        <v>234</v>
      </c>
      <c r="G172" s="6">
        <v>486210</v>
      </c>
      <c r="H172" s="8" t="s">
        <v>72</v>
      </c>
      <c r="I172" s="9">
        <v>36.475434</v>
      </c>
      <c r="J172" s="9">
        <v>-101.22038000000001</v>
      </c>
      <c r="K172" s="6" t="s">
        <v>38</v>
      </c>
      <c r="L172" s="10"/>
      <c r="M172" s="10">
        <v>93.709000000000003</v>
      </c>
      <c r="N172" s="10"/>
      <c r="O172" s="10">
        <v>7.1631E-2</v>
      </c>
      <c r="P172" s="10">
        <v>412.32100000000003</v>
      </c>
      <c r="Q172" s="10">
        <v>1.87605</v>
      </c>
      <c r="R172" s="10">
        <v>3.411</v>
      </c>
      <c r="S172" s="10">
        <v>1.87605</v>
      </c>
      <c r="T172" s="10">
        <v>3.411</v>
      </c>
      <c r="U172" s="10">
        <v>1.53495</v>
      </c>
      <c r="V172" s="10">
        <v>0.89368199999999998</v>
      </c>
      <c r="W172" s="10">
        <v>4.1000000000000002E-2</v>
      </c>
      <c r="X172" s="10">
        <v>0.293346</v>
      </c>
      <c r="Y172" s="10">
        <v>149.10599999999999</v>
      </c>
      <c r="Z172" s="11">
        <f t="shared" si="4"/>
        <v>412.36200000000002</v>
      </c>
      <c r="AA172" s="10">
        <v>888.09094839859722</v>
      </c>
      <c r="AB172" s="110">
        <f t="shared" si="5"/>
        <v>0.46432406584434832</v>
      </c>
      <c r="AC172" s="6" t="s">
        <v>1531</v>
      </c>
    </row>
    <row r="173" spans="1:29" x14ac:dyDescent="0.25">
      <c r="A173" s="6">
        <v>2014</v>
      </c>
      <c r="B173" s="6" t="s">
        <v>47</v>
      </c>
      <c r="C173" s="6">
        <v>8449911</v>
      </c>
      <c r="D173" s="8" t="s">
        <v>1533</v>
      </c>
      <c r="E173" s="8"/>
      <c r="F173" s="8" t="s">
        <v>1534</v>
      </c>
      <c r="G173" s="6">
        <v>486210</v>
      </c>
      <c r="H173" s="8" t="s">
        <v>72</v>
      </c>
      <c r="I173" s="9">
        <v>35.257429999999999</v>
      </c>
      <c r="J173" s="9">
        <v>-99.609690000000001</v>
      </c>
      <c r="K173" s="6" t="s">
        <v>109</v>
      </c>
      <c r="L173" s="10"/>
      <c r="M173" s="10">
        <v>103.04900000000001</v>
      </c>
      <c r="N173" s="10">
        <v>0.109</v>
      </c>
      <c r="O173" s="10">
        <v>0.10147200000000001</v>
      </c>
      <c r="P173" s="10">
        <v>440.00099999999998</v>
      </c>
      <c r="Q173" s="10">
        <v>2.6161869599999998</v>
      </c>
      <c r="R173" s="10">
        <v>4.835</v>
      </c>
      <c r="S173" s="10">
        <v>2.6161869599999998</v>
      </c>
      <c r="T173" s="10">
        <v>4.835</v>
      </c>
      <c r="U173" s="10">
        <v>2.2188130400000001</v>
      </c>
      <c r="V173" s="10">
        <v>1.2683399</v>
      </c>
      <c r="W173" s="10">
        <v>9.9000000000000005E-2</v>
      </c>
      <c r="X173" s="10">
        <v>0.41555199999999998</v>
      </c>
      <c r="Y173" s="10">
        <v>36.000999999999998</v>
      </c>
      <c r="Z173" s="11">
        <f t="shared" si="4"/>
        <v>440.09999999999997</v>
      </c>
      <c r="AA173" s="10">
        <v>957.9991817370742</v>
      </c>
      <c r="AB173" s="110">
        <f t="shared" si="5"/>
        <v>0.45939496441113531</v>
      </c>
      <c r="AC173" s="6" t="s">
        <v>1531</v>
      </c>
    </row>
    <row r="174" spans="1:29" x14ac:dyDescent="0.25">
      <c r="A174" s="6">
        <v>2014</v>
      </c>
      <c r="B174" s="6" t="s">
        <v>47</v>
      </c>
      <c r="C174" s="6">
        <v>8044411</v>
      </c>
      <c r="D174" s="8" t="s">
        <v>100</v>
      </c>
      <c r="E174" s="8"/>
      <c r="F174" s="8" t="s">
        <v>307</v>
      </c>
      <c r="G174" s="6">
        <v>211111</v>
      </c>
      <c r="H174" s="8" t="s">
        <v>53</v>
      </c>
      <c r="I174" s="9">
        <v>32.812745</v>
      </c>
      <c r="J174" s="9">
        <v>-103.77694</v>
      </c>
      <c r="K174" s="6" t="s">
        <v>46</v>
      </c>
      <c r="L174" s="10"/>
      <c r="M174" s="10">
        <v>52.356999999999999</v>
      </c>
      <c r="N174" s="10"/>
      <c r="O174" s="10"/>
      <c r="P174" s="10">
        <v>9.6289999999999996</v>
      </c>
      <c r="Q174" s="10">
        <v>1.50219E-3</v>
      </c>
      <c r="R174" s="10">
        <v>2E-3</v>
      </c>
      <c r="S174" s="10">
        <v>1.2465E-3</v>
      </c>
      <c r="T174" s="10">
        <v>1.74431E-3</v>
      </c>
      <c r="U174" s="10">
        <v>4.9781200000000004E-4</v>
      </c>
      <c r="V174" s="10">
        <v>1.36981E-3</v>
      </c>
      <c r="W174" s="10">
        <v>222.70099999999999</v>
      </c>
      <c r="X174" s="10"/>
      <c r="Y174" s="10">
        <v>1.98</v>
      </c>
      <c r="Z174" s="11">
        <f t="shared" si="4"/>
        <v>232.32999999999998</v>
      </c>
      <c r="AA174" s="10">
        <v>513.68597553684549</v>
      </c>
      <c r="AB174" s="110">
        <f t="shared" si="5"/>
        <v>0.45228020826769777</v>
      </c>
      <c r="AC174" s="6" t="s">
        <v>1531</v>
      </c>
    </row>
    <row r="175" spans="1:29" x14ac:dyDescent="0.25">
      <c r="A175" s="6">
        <v>2014</v>
      </c>
      <c r="B175" s="6" t="s">
        <v>47</v>
      </c>
      <c r="C175" s="6">
        <v>6520011</v>
      </c>
      <c r="D175" s="8" t="s">
        <v>73</v>
      </c>
      <c r="E175" s="8"/>
      <c r="F175" s="8" t="s">
        <v>250</v>
      </c>
      <c r="G175" s="6">
        <v>325180</v>
      </c>
      <c r="H175" s="8" t="s">
        <v>57</v>
      </c>
      <c r="I175" s="9">
        <v>35.506864</v>
      </c>
      <c r="J175" s="9">
        <v>-101.03873900000001</v>
      </c>
      <c r="K175" s="6" t="s">
        <v>38</v>
      </c>
      <c r="L175" s="10"/>
      <c r="M175" s="10">
        <v>338.55549999999999</v>
      </c>
      <c r="N175" s="10">
        <v>0.11070000000000001</v>
      </c>
      <c r="O175" s="10">
        <v>9.7375640000000006E-3</v>
      </c>
      <c r="P175" s="10">
        <v>28.6769</v>
      </c>
      <c r="Q175" s="10">
        <v>1.2529567100000001</v>
      </c>
      <c r="R175" s="10">
        <v>2.6349999999999998</v>
      </c>
      <c r="S175" s="10">
        <v>0.68618835</v>
      </c>
      <c r="T175" s="10">
        <v>2.06823164</v>
      </c>
      <c r="U175" s="10">
        <v>1.382043288</v>
      </c>
      <c r="V175" s="10">
        <v>1.6571794070000001</v>
      </c>
      <c r="W175" s="10">
        <v>351.09719999999999</v>
      </c>
      <c r="X175" s="10">
        <v>0.138017852</v>
      </c>
      <c r="Y175" s="10">
        <v>13</v>
      </c>
      <c r="Z175" s="11">
        <f t="shared" si="4"/>
        <v>379.77409999999998</v>
      </c>
      <c r="AA175" s="10">
        <v>849.58774939381749</v>
      </c>
      <c r="AB175" s="110">
        <f t="shared" si="5"/>
        <v>0.44700985892389516</v>
      </c>
      <c r="AC175" s="6" t="s">
        <v>1531</v>
      </c>
    </row>
    <row r="176" spans="1:29" x14ac:dyDescent="0.25">
      <c r="A176" s="6">
        <v>2014</v>
      </c>
      <c r="B176" s="6" t="s">
        <v>47</v>
      </c>
      <c r="C176" s="6">
        <v>6497411</v>
      </c>
      <c r="D176" s="8" t="s">
        <v>336</v>
      </c>
      <c r="E176" s="8"/>
      <c r="F176" s="8" t="s">
        <v>1535</v>
      </c>
      <c r="G176" s="6">
        <v>211111</v>
      </c>
      <c r="H176" s="8" t="s">
        <v>53</v>
      </c>
      <c r="I176" s="9">
        <v>30.987525000000002</v>
      </c>
      <c r="J176" s="9">
        <v>-102.978611</v>
      </c>
      <c r="K176" s="6" t="s">
        <v>38</v>
      </c>
      <c r="L176" s="10"/>
      <c r="M176" s="10">
        <v>64.988500000000002</v>
      </c>
      <c r="N176" s="10"/>
      <c r="O176" s="10">
        <v>0.13469610000000001</v>
      </c>
      <c r="P176" s="10">
        <v>52.945900000000002</v>
      </c>
      <c r="Q176" s="10">
        <v>3.578214</v>
      </c>
      <c r="R176" s="10">
        <v>6.6006</v>
      </c>
      <c r="S176" s="10">
        <v>3.578214</v>
      </c>
      <c r="T176" s="10">
        <v>6.6006</v>
      </c>
      <c r="U176" s="10">
        <v>3.0223805399999999</v>
      </c>
      <c r="V176" s="10">
        <v>1.8269526</v>
      </c>
      <c r="W176" s="10">
        <v>210.31</v>
      </c>
      <c r="X176" s="10">
        <v>0.55161260000000001</v>
      </c>
      <c r="Y176" s="10">
        <v>21.711400000000001</v>
      </c>
      <c r="Z176" s="11">
        <f t="shared" si="4"/>
        <v>263.2559</v>
      </c>
      <c r="AA176" s="10">
        <v>591.37849432938617</v>
      </c>
      <c r="AB176" s="110">
        <f t="shared" si="5"/>
        <v>0.44515636352067217</v>
      </c>
      <c r="AC176" s="6" t="s">
        <v>1531</v>
      </c>
    </row>
    <row r="177" spans="1:29" x14ac:dyDescent="0.25">
      <c r="A177" s="6">
        <v>2018</v>
      </c>
      <c r="B177" s="6" t="s">
        <v>30</v>
      </c>
      <c r="C177" s="6">
        <v>545911</v>
      </c>
      <c r="D177" s="7" t="s">
        <v>317</v>
      </c>
      <c r="F177" s="7" t="s">
        <v>879</v>
      </c>
      <c r="G177" s="6">
        <v>221112</v>
      </c>
      <c r="H177" s="8" t="s">
        <v>33</v>
      </c>
      <c r="I177" s="9">
        <v>33.33</v>
      </c>
      <c r="J177" s="9">
        <v>-112.84</v>
      </c>
      <c r="K177" s="6" t="s">
        <v>34</v>
      </c>
      <c r="P177" s="10">
        <v>148.65299999999999</v>
      </c>
      <c r="W177" s="10">
        <v>8.8780000000000001</v>
      </c>
      <c r="Z177" s="11">
        <f t="shared" si="4"/>
        <v>157.53100000000001</v>
      </c>
      <c r="AA177" s="11">
        <v>354.94675232527601</v>
      </c>
      <c r="AB177" s="110">
        <f t="shared" si="5"/>
        <v>0.44381586524740857</v>
      </c>
      <c r="AC177" s="6" t="s">
        <v>1531</v>
      </c>
    </row>
    <row r="178" spans="1:29" x14ac:dyDescent="0.25">
      <c r="A178" s="6">
        <v>2014</v>
      </c>
      <c r="B178" s="6" t="s">
        <v>47</v>
      </c>
      <c r="C178" s="6">
        <v>3009211</v>
      </c>
      <c r="D178" s="8" t="s">
        <v>242</v>
      </c>
      <c r="E178" s="8"/>
      <c r="F178" s="8" t="s">
        <v>243</v>
      </c>
      <c r="G178" s="6">
        <v>211111</v>
      </c>
      <c r="H178" s="8" t="s">
        <v>53</v>
      </c>
      <c r="I178" s="9">
        <v>37.560521000000001</v>
      </c>
      <c r="J178" s="9">
        <v>-100.88973</v>
      </c>
      <c r="K178" s="6" t="s">
        <v>86</v>
      </c>
      <c r="L178" s="10">
        <v>3.256E-5</v>
      </c>
      <c r="M178" s="10">
        <v>95.832800000000006</v>
      </c>
      <c r="N178" s="10"/>
      <c r="O178" s="10">
        <v>0.10568608222500001</v>
      </c>
      <c r="P178" s="10">
        <v>435.37968499999999</v>
      </c>
      <c r="Q178" s="10">
        <v>3.211468</v>
      </c>
      <c r="R178" s="10">
        <v>5.0484761450000004</v>
      </c>
      <c r="S178" s="10">
        <v>3.2104824000000001</v>
      </c>
      <c r="T178" s="10">
        <v>5.0474904450000002</v>
      </c>
      <c r="U178" s="10">
        <v>1.8370081162</v>
      </c>
      <c r="V178" s="10">
        <v>1.3191052507000001</v>
      </c>
      <c r="W178" s="10">
        <v>0.1258425</v>
      </c>
      <c r="X178" s="10">
        <v>0.43278203374000002</v>
      </c>
      <c r="Y178" s="10">
        <v>36.127625000000002</v>
      </c>
      <c r="Z178" s="11">
        <f t="shared" si="4"/>
        <v>435.50552749999997</v>
      </c>
      <c r="AA178" s="10">
        <v>981.54408155374063</v>
      </c>
      <c r="AB178" s="110">
        <f t="shared" si="5"/>
        <v>0.44369431356624767</v>
      </c>
      <c r="AC178" s="6" t="s">
        <v>1531</v>
      </c>
    </row>
    <row r="179" spans="1:29" x14ac:dyDescent="0.25">
      <c r="A179" s="6">
        <v>2014</v>
      </c>
      <c r="B179" s="6" t="s">
        <v>47</v>
      </c>
      <c r="C179" s="6">
        <v>4204311</v>
      </c>
      <c r="D179" s="8" t="s">
        <v>98</v>
      </c>
      <c r="E179" s="8"/>
      <c r="F179" s="8" t="s">
        <v>1536</v>
      </c>
      <c r="G179" s="6">
        <v>486210</v>
      </c>
      <c r="H179" s="8" t="s">
        <v>72</v>
      </c>
      <c r="I179" s="9">
        <v>31.854240999999998</v>
      </c>
      <c r="J179" s="9">
        <v>-101.79678</v>
      </c>
      <c r="K179" s="6" t="s">
        <v>38</v>
      </c>
      <c r="L179" s="10"/>
      <c r="M179" s="10">
        <v>109.3614</v>
      </c>
      <c r="N179" s="10"/>
      <c r="O179" s="10">
        <v>5.5612200000000001E-2</v>
      </c>
      <c r="P179" s="10">
        <v>300.11759999999998</v>
      </c>
      <c r="Q179" s="10">
        <v>1.45651</v>
      </c>
      <c r="R179" s="10">
        <v>2.6482000000000001</v>
      </c>
      <c r="S179" s="10">
        <v>1.45651</v>
      </c>
      <c r="T179" s="10">
        <v>2.6482000000000001</v>
      </c>
      <c r="U179" s="10">
        <v>1.1916899999999999</v>
      </c>
      <c r="V179" s="10">
        <v>0.69382900000000003</v>
      </c>
      <c r="W179" s="10">
        <v>6.9199999999999998E-2</v>
      </c>
      <c r="X179" s="10">
        <v>0.22774520000000001</v>
      </c>
      <c r="Y179" s="10">
        <v>5.8949999999999996</v>
      </c>
      <c r="Z179" s="11">
        <f t="shared" si="4"/>
        <v>300.18680000000001</v>
      </c>
      <c r="AA179" s="10">
        <v>693.04474735190695</v>
      </c>
      <c r="AB179" s="110">
        <f t="shared" si="5"/>
        <v>0.43314201737622338</v>
      </c>
      <c r="AC179" s="6" t="s">
        <v>1531</v>
      </c>
    </row>
    <row r="180" spans="1:29" x14ac:dyDescent="0.25">
      <c r="A180" s="6">
        <v>2014</v>
      </c>
      <c r="B180" s="6" t="s">
        <v>47</v>
      </c>
      <c r="C180" s="6">
        <v>5846311</v>
      </c>
      <c r="D180" s="8" t="s">
        <v>1537</v>
      </c>
      <c r="E180" s="8"/>
      <c r="F180" s="8" t="s">
        <v>1538</v>
      </c>
      <c r="G180" s="6">
        <v>211112</v>
      </c>
      <c r="H180" s="8" t="s">
        <v>68</v>
      </c>
      <c r="I180" s="9">
        <v>31.037649999999999</v>
      </c>
      <c r="J180" s="9">
        <v>-102.2229</v>
      </c>
      <c r="K180" s="6" t="s">
        <v>38</v>
      </c>
      <c r="L180" s="10"/>
      <c r="M180" s="10">
        <v>651.10950000000003</v>
      </c>
      <c r="N180" s="10"/>
      <c r="O180" s="10">
        <v>9.1751100000000002E-2</v>
      </c>
      <c r="P180" s="10">
        <v>286.05459999999999</v>
      </c>
      <c r="Q180" s="10">
        <v>2.3459902000000001</v>
      </c>
      <c r="R180" s="10">
        <v>4.3893000000000004</v>
      </c>
      <c r="S180" s="10">
        <v>2.3459902000000001</v>
      </c>
      <c r="T180" s="10">
        <v>4.3893000000000004</v>
      </c>
      <c r="U180" s="10">
        <v>2.0433098300000001</v>
      </c>
      <c r="V180" s="10">
        <v>1.1605662999999999</v>
      </c>
      <c r="W180" s="10">
        <v>0.16039999999999999</v>
      </c>
      <c r="X180" s="10">
        <v>0.37574259999999998</v>
      </c>
      <c r="Y180" s="10">
        <v>19.315999999999999</v>
      </c>
      <c r="Z180" s="11">
        <f t="shared" si="4"/>
        <v>286.21499999999997</v>
      </c>
      <c r="AA180" s="10">
        <v>661.42760998769973</v>
      </c>
      <c r="AB180" s="110">
        <f t="shared" si="5"/>
        <v>0.43272309120165486</v>
      </c>
      <c r="AC180" s="6" t="s">
        <v>1531</v>
      </c>
    </row>
    <row r="181" spans="1:29" x14ac:dyDescent="0.25">
      <c r="A181" s="6">
        <v>2018</v>
      </c>
      <c r="B181" s="6" t="s">
        <v>30</v>
      </c>
      <c r="C181" s="6">
        <v>998111</v>
      </c>
      <c r="D181" s="7" t="s">
        <v>855</v>
      </c>
      <c r="F181" s="7" t="s">
        <v>1007</v>
      </c>
      <c r="G181" s="6">
        <v>221112</v>
      </c>
      <c r="H181" s="8" t="s">
        <v>33</v>
      </c>
      <c r="I181" s="9">
        <v>32.904200000000003</v>
      </c>
      <c r="J181" s="9">
        <v>-111.7889</v>
      </c>
      <c r="K181" s="6" t="s">
        <v>34</v>
      </c>
      <c r="P181" s="10">
        <v>99.731999999999999</v>
      </c>
      <c r="W181" s="10">
        <v>5.5369999999999999</v>
      </c>
      <c r="Z181" s="11">
        <f t="shared" si="4"/>
        <v>105.26900000000001</v>
      </c>
      <c r="AA181" s="10">
        <v>245.92807117534255</v>
      </c>
      <c r="AB181" s="110">
        <f t="shared" si="5"/>
        <v>0.42804792269909275</v>
      </c>
      <c r="AC181" s="6" t="s">
        <v>1531</v>
      </c>
    </row>
    <row r="182" spans="1:29" x14ac:dyDescent="0.25">
      <c r="A182" s="6">
        <v>2014</v>
      </c>
      <c r="B182" s="6" t="s">
        <v>47</v>
      </c>
      <c r="C182" s="6">
        <v>5678411</v>
      </c>
      <c r="D182" s="8" t="s">
        <v>240</v>
      </c>
      <c r="E182" s="8"/>
      <c r="F182" s="8" t="s">
        <v>241</v>
      </c>
      <c r="G182" s="6">
        <v>211112</v>
      </c>
      <c r="H182" s="8" t="s">
        <v>68</v>
      </c>
      <c r="I182" s="9">
        <v>35.537832999999999</v>
      </c>
      <c r="J182" s="9">
        <v>-101.89549700000001</v>
      </c>
      <c r="K182" s="6" t="s">
        <v>38</v>
      </c>
      <c r="L182" s="10"/>
      <c r="M182" s="10">
        <v>163.76929999999999</v>
      </c>
      <c r="N182" s="10"/>
      <c r="O182" s="10">
        <v>0.30724240000000003</v>
      </c>
      <c r="P182" s="10">
        <v>333.45460000000003</v>
      </c>
      <c r="Q182" s="10">
        <v>29.571835</v>
      </c>
      <c r="R182" s="10">
        <v>34.745199999999997</v>
      </c>
      <c r="S182" s="10">
        <v>29.571835</v>
      </c>
      <c r="T182" s="10">
        <v>34.745199999999997</v>
      </c>
      <c r="U182" s="10">
        <v>5.1733650000000004</v>
      </c>
      <c r="V182" s="10">
        <v>22.062958999999999</v>
      </c>
      <c r="W182" s="10"/>
      <c r="X182" s="10">
        <v>3.2692275999999998</v>
      </c>
      <c r="Y182" s="10">
        <v>74.134799999999998</v>
      </c>
      <c r="Z182" s="11">
        <f t="shared" si="4"/>
        <v>333.45460000000003</v>
      </c>
      <c r="AA182" s="10">
        <v>782.38316735123294</v>
      </c>
      <c r="AB182" s="110">
        <f t="shared" si="5"/>
        <v>0.42620369905057437</v>
      </c>
      <c r="AC182" s="6" t="s">
        <v>1531</v>
      </c>
    </row>
    <row r="183" spans="1:29" x14ac:dyDescent="0.25">
      <c r="A183" s="6">
        <v>2014</v>
      </c>
      <c r="B183" s="6" t="s">
        <v>47</v>
      </c>
      <c r="C183" s="6">
        <v>15041011</v>
      </c>
      <c r="D183" s="8" t="s">
        <v>203</v>
      </c>
      <c r="E183" s="8"/>
      <c r="F183" s="8" t="s">
        <v>1539</v>
      </c>
      <c r="G183" s="6">
        <v>325180</v>
      </c>
      <c r="H183" s="8" t="s">
        <v>57</v>
      </c>
      <c r="I183" s="9">
        <v>31.764111</v>
      </c>
      <c r="J183" s="9">
        <v>-106.39515299999999</v>
      </c>
      <c r="K183" s="6" t="s">
        <v>38</v>
      </c>
      <c r="L183" s="10"/>
      <c r="M183" s="10">
        <v>2.6118999999999999</v>
      </c>
      <c r="N183" s="10">
        <v>2.9100000000000001E-2</v>
      </c>
      <c r="O183" s="10">
        <v>3.308091E-3</v>
      </c>
      <c r="P183" s="10">
        <v>52.341099999999997</v>
      </c>
      <c r="Q183" s="10">
        <v>0.95950000000000002</v>
      </c>
      <c r="R183" s="10">
        <v>0.95950000000000002</v>
      </c>
      <c r="S183" s="10">
        <v>0.94516880000000003</v>
      </c>
      <c r="T183" s="10">
        <v>0.94516880000000003</v>
      </c>
      <c r="U183" s="10">
        <v>0</v>
      </c>
      <c r="V183" s="10">
        <v>0.80840279000000004</v>
      </c>
      <c r="W183" s="10">
        <v>57.974800000000002</v>
      </c>
      <c r="X183" s="10">
        <v>2.9489227E-2</v>
      </c>
      <c r="Y183" s="10">
        <v>1.0025999999999999</v>
      </c>
      <c r="Z183" s="11">
        <f t="shared" si="4"/>
        <v>110.3159</v>
      </c>
      <c r="AA183" s="10">
        <v>259.23537145904629</v>
      </c>
      <c r="AB183" s="110">
        <f t="shared" si="5"/>
        <v>0.42554339471158004</v>
      </c>
      <c r="AC183" s="6" t="s">
        <v>1531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C70"/>
  <sheetViews>
    <sheetView workbookViewId="0">
      <pane xSplit="6" ySplit="1" topLeftCell="S39" activePane="bottomRight" state="frozen"/>
      <selection pane="topRight" activeCell="G1" sqref="G1"/>
      <selection pane="bottomLeft" activeCell="A2" sqref="A2"/>
      <selection pane="bottomRight" sqref="A1:XFD70"/>
    </sheetView>
  </sheetViews>
  <sheetFormatPr defaultRowHeight="15" x14ac:dyDescent="0.25"/>
  <cols>
    <col min="1" max="1" width="9.140625" style="6"/>
    <col min="2" max="2" width="10.5703125" style="6" customWidth="1"/>
    <col min="3" max="3" width="10.7109375" style="6" customWidth="1"/>
    <col min="4" max="4" width="12.7109375" style="8" customWidth="1"/>
    <col min="5" max="5" width="7.140625" style="8" customWidth="1"/>
    <col min="6" max="6" width="49.28515625" style="8" customWidth="1"/>
    <col min="7" max="7" width="7.42578125" style="6" bestFit="1" customWidth="1"/>
    <col min="8" max="8" width="41.5703125" style="8" customWidth="1"/>
    <col min="9" max="9" width="10" style="9" bestFit="1" customWidth="1"/>
    <col min="10" max="10" width="11.7109375" style="9" bestFit="1" customWidth="1"/>
    <col min="11" max="11" width="5.28515625" style="6" bestFit="1" customWidth="1"/>
    <col min="12" max="26" width="8" style="10" customWidth="1"/>
    <col min="27" max="27" width="10.28515625" style="10" customWidth="1"/>
    <col min="28" max="28" width="8" style="12" customWidth="1"/>
    <col min="29" max="29" width="9.140625" style="6"/>
    <col min="30" max="16384" width="9.140625" style="8"/>
  </cols>
  <sheetData>
    <row r="1" spans="1:29" s="2" customFormat="1" ht="45" x14ac:dyDescent="0.25">
      <c r="A1" s="1" t="s">
        <v>0</v>
      </c>
      <c r="B1" s="1" t="s">
        <v>1</v>
      </c>
      <c r="C1" s="1" t="s">
        <v>2</v>
      </c>
      <c r="D1" s="2" t="s">
        <v>4</v>
      </c>
      <c r="E1" s="1" t="s">
        <v>5</v>
      </c>
      <c r="F1" s="2" t="s">
        <v>6</v>
      </c>
      <c r="G1" s="1" t="s">
        <v>7</v>
      </c>
      <c r="H1" s="2" t="s">
        <v>8</v>
      </c>
      <c r="I1" s="3" t="s">
        <v>9</v>
      </c>
      <c r="J1" s="3" t="s">
        <v>10</v>
      </c>
      <c r="K1" s="1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1569</v>
      </c>
      <c r="AB1" s="5" t="s">
        <v>28</v>
      </c>
      <c r="AC1" s="1" t="s">
        <v>29</v>
      </c>
    </row>
    <row r="2" spans="1:29" x14ac:dyDescent="0.25">
      <c r="A2" s="6">
        <v>2014</v>
      </c>
      <c r="B2" s="6" t="s">
        <v>47</v>
      </c>
      <c r="C2" s="6">
        <v>6388711</v>
      </c>
      <c r="D2" s="8" t="s">
        <v>215</v>
      </c>
      <c r="F2" s="8" t="s">
        <v>216</v>
      </c>
      <c r="G2" s="6">
        <v>486210</v>
      </c>
      <c r="H2" s="8" t="s">
        <v>72</v>
      </c>
      <c r="I2" s="9">
        <v>31.773700000000002</v>
      </c>
      <c r="J2" s="9">
        <v>-104.90779999999999</v>
      </c>
      <c r="K2" s="6" t="s">
        <v>38</v>
      </c>
      <c r="M2" s="10">
        <v>82.874099999999999</v>
      </c>
      <c r="O2" s="10">
        <v>8.2876500000000006E-2</v>
      </c>
      <c r="P2" s="10">
        <v>507.20580000000001</v>
      </c>
      <c r="Q2" s="10">
        <v>2.1705749999999999</v>
      </c>
      <c r="R2" s="10">
        <v>3.9464999999999999</v>
      </c>
      <c r="S2" s="10">
        <v>2.1705749999999999</v>
      </c>
      <c r="T2" s="10">
        <v>3.9464999999999999</v>
      </c>
      <c r="U2" s="10">
        <v>1.775925</v>
      </c>
      <c r="V2" s="10">
        <v>1.0339878</v>
      </c>
      <c r="W2" s="10">
        <v>8.6999999999999994E-3</v>
      </c>
      <c r="X2" s="10">
        <v>0.33939940000000002</v>
      </c>
      <c r="Y2" s="10">
        <v>5.4451999999999998</v>
      </c>
      <c r="Z2" s="10">
        <f t="shared" ref="Z2:Z33" si="0">+P2+W2</f>
        <v>507.21449999999999</v>
      </c>
      <c r="AA2" s="10">
        <v>6.1771621190604087</v>
      </c>
      <c r="AB2" s="12">
        <f>Z2/AA2</f>
        <v>82.111249506456375</v>
      </c>
      <c r="AC2" s="6" t="s">
        <v>1570</v>
      </c>
    </row>
    <row r="3" spans="1:29" x14ac:dyDescent="0.25">
      <c r="A3" s="6">
        <v>2018</v>
      </c>
      <c r="B3" s="6" t="s">
        <v>30</v>
      </c>
      <c r="C3" s="6">
        <v>4930011</v>
      </c>
      <c r="D3" s="7" t="s">
        <v>39</v>
      </c>
      <c r="F3" s="7" t="s">
        <v>40</v>
      </c>
      <c r="G3" s="6">
        <v>221112</v>
      </c>
      <c r="H3" s="8" t="s">
        <v>33</v>
      </c>
      <c r="I3" s="9">
        <v>34.184699999999999</v>
      </c>
      <c r="J3" s="9">
        <v>-102.5686</v>
      </c>
      <c r="K3" s="6" t="s">
        <v>38</v>
      </c>
      <c r="L3" s="8"/>
      <c r="M3" s="8"/>
      <c r="N3" s="8"/>
      <c r="O3" s="8"/>
      <c r="P3" s="10">
        <v>2596.4589999999998</v>
      </c>
      <c r="Q3" s="8"/>
      <c r="R3" s="8"/>
      <c r="S3" s="8"/>
      <c r="T3" s="8"/>
      <c r="U3" s="8"/>
      <c r="V3" s="8"/>
      <c r="W3" s="10">
        <v>9959.5329999999994</v>
      </c>
      <c r="X3" s="8"/>
      <c r="Y3" s="8"/>
      <c r="Z3" s="10">
        <f t="shared" si="0"/>
        <v>12555.991999999998</v>
      </c>
      <c r="AA3" s="11">
        <v>317.25837152628776</v>
      </c>
      <c r="AB3" s="25">
        <f>+Z3/AA3</f>
        <v>39.576550618963317</v>
      </c>
      <c r="AC3" s="6" t="s">
        <v>1570</v>
      </c>
    </row>
    <row r="4" spans="1:29" x14ac:dyDescent="0.25">
      <c r="A4" s="6">
        <v>2018</v>
      </c>
      <c r="B4" s="6" t="s">
        <v>30</v>
      </c>
      <c r="C4" s="6">
        <v>5745311</v>
      </c>
      <c r="D4" s="7" t="s">
        <v>36</v>
      </c>
      <c r="E4" s="6"/>
      <c r="F4" s="8" t="s">
        <v>37</v>
      </c>
      <c r="G4" s="6">
        <v>221112</v>
      </c>
      <c r="H4" s="8" t="s">
        <v>33</v>
      </c>
      <c r="I4" s="9">
        <v>35.297199999999997</v>
      </c>
      <c r="J4" s="9">
        <v>-101.7475</v>
      </c>
      <c r="K4" s="6" t="s">
        <v>38</v>
      </c>
      <c r="L4" s="8"/>
      <c r="M4" s="8"/>
      <c r="N4" s="8"/>
      <c r="O4" s="8"/>
      <c r="P4" s="10">
        <v>3979.7959999999998</v>
      </c>
      <c r="Q4" s="8"/>
      <c r="R4" s="8"/>
      <c r="S4" s="8"/>
      <c r="T4" s="8"/>
      <c r="U4" s="8"/>
      <c r="V4" s="8"/>
      <c r="W4" s="10">
        <v>12412.31</v>
      </c>
      <c r="X4" s="8"/>
      <c r="Y4" s="8"/>
      <c r="Z4" s="10">
        <f t="shared" si="0"/>
        <v>16392.106</v>
      </c>
      <c r="AA4" s="11">
        <v>460.87851469720204</v>
      </c>
      <c r="AB4" s="25">
        <f>+Z4/AA4</f>
        <v>35.567086503847207</v>
      </c>
      <c r="AC4" s="6" t="s">
        <v>1570</v>
      </c>
    </row>
    <row r="5" spans="1:29" x14ac:dyDescent="0.25">
      <c r="A5" s="6">
        <v>2018</v>
      </c>
      <c r="B5" s="6" t="s">
        <v>30</v>
      </c>
      <c r="C5" s="6">
        <v>7735111</v>
      </c>
      <c r="D5" s="7" t="s">
        <v>31</v>
      </c>
      <c r="E5" s="6"/>
      <c r="F5" s="7" t="s">
        <v>32</v>
      </c>
      <c r="G5" s="6">
        <v>221112</v>
      </c>
      <c r="H5" s="8" t="s">
        <v>33</v>
      </c>
      <c r="I5" s="9">
        <v>34.318600000000004</v>
      </c>
      <c r="J5" s="9">
        <v>-109.1636</v>
      </c>
      <c r="K5" s="6" t="s">
        <v>34</v>
      </c>
      <c r="L5" s="8"/>
      <c r="M5" s="8"/>
      <c r="N5" s="8"/>
      <c r="O5" s="8"/>
      <c r="P5" s="10">
        <v>6631.5810000000001</v>
      </c>
      <c r="Q5" s="8"/>
      <c r="R5" s="8"/>
      <c r="S5" s="8"/>
      <c r="T5" s="8"/>
      <c r="U5" s="8"/>
      <c r="V5" s="8"/>
      <c r="W5" s="10">
        <v>8814.2960000000003</v>
      </c>
      <c r="X5" s="8"/>
      <c r="Y5" s="8"/>
      <c r="Z5" s="10">
        <f t="shared" si="0"/>
        <v>15445.877</v>
      </c>
      <c r="AA5" s="11">
        <v>468.36022165725728</v>
      </c>
      <c r="AB5" s="25">
        <f>+Z5/AA5</f>
        <v>32.978626889674644</v>
      </c>
      <c r="AC5" s="6" t="s">
        <v>1570</v>
      </c>
    </row>
    <row r="6" spans="1:29" x14ac:dyDescent="0.25">
      <c r="A6" s="6">
        <v>2014</v>
      </c>
      <c r="B6" s="6" t="s">
        <v>47</v>
      </c>
      <c r="C6" s="6">
        <v>5649411</v>
      </c>
      <c r="D6" s="8" t="s">
        <v>62</v>
      </c>
      <c r="F6" s="8" t="s">
        <v>63</v>
      </c>
      <c r="G6" s="6">
        <v>325180</v>
      </c>
      <c r="H6" s="8" t="s">
        <v>57</v>
      </c>
      <c r="I6" s="9">
        <v>32.279400000000003</v>
      </c>
      <c r="J6" s="9">
        <v>-101.4085</v>
      </c>
      <c r="K6" s="6" t="s">
        <v>38</v>
      </c>
      <c r="L6" s="10">
        <v>0.1</v>
      </c>
      <c r="M6" s="10">
        <v>3402.1810999999998</v>
      </c>
      <c r="O6" s="10">
        <v>0.13850109499999999</v>
      </c>
      <c r="P6" s="10">
        <v>538.04300000000001</v>
      </c>
      <c r="Q6" s="10">
        <v>24.608154460000002</v>
      </c>
      <c r="R6" s="10">
        <v>68.034300000000002</v>
      </c>
      <c r="S6" s="10">
        <v>1.497446E-2</v>
      </c>
      <c r="T6" s="10">
        <v>43.441122</v>
      </c>
      <c r="U6" s="10">
        <v>43.4261476</v>
      </c>
      <c r="V6" s="10">
        <v>37.336663999999999</v>
      </c>
      <c r="W6" s="10">
        <v>5947.3145999999997</v>
      </c>
      <c r="X6" s="10">
        <v>2.27084909</v>
      </c>
      <c r="Y6" s="10">
        <v>35.853200000000001</v>
      </c>
      <c r="Z6" s="10">
        <f t="shared" si="0"/>
        <v>6485.3575999999994</v>
      </c>
      <c r="AA6" s="10">
        <v>315.70698683104894</v>
      </c>
      <c r="AB6" s="12">
        <f>Z6/AA6</f>
        <v>20.542331562242708</v>
      </c>
      <c r="AC6" s="6" t="s">
        <v>1570</v>
      </c>
    </row>
    <row r="7" spans="1:29" x14ac:dyDescent="0.25">
      <c r="A7" s="6">
        <v>2018</v>
      </c>
      <c r="B7" s="6" t="s">
        <v>30</v>
      </c>
      <c r="C7" s="6">
        <v>4837411</v>
      </c>
      <c r="D7" s="7" t="s">
        <v>82</v>
      </c>
      <c r="F7" s="7" t="s">
        <v>83</v>
      </c>
      <c r="G7" s="6">
        <v>221112</v>
      </c>
      <c r="H7" s="8" t="s">
        <v>33</v>
      </c>
      <c r="I7" s="9">
        <v>31.985800000000001</v>
      </c>
      <c r="J7" s="9">
        <v>-106.43219999999999</v>
      </c>
      <c r="K7" s="6" t="s">
        <v>38</v>
      </c>
      <c r="L7" s="8"/>
      <c r="M7" s="8"/>
      <c r="N7" s="8"/>
      <c r="O7" s="8"/>
      <c r="P7" s="10">
        <v>2040.654</v>
      </c>
      <c r="Q7" s="8"/>
      <c r="R7" s="8"/>
      <c r="S7" s="8"/>
      <c r="T7" s="8"/>
      <c r="U7" s="8"/>
      <c r="V7" s="8"/>
      <c r="W7" s="10">
        <v>9.4960000000000004</v>
      </c>
      <c r="X7" s="8"/>
      <c r="Y7" s="8"/>
      <c r="Z7" s="10">
        <f t="shared" si="0"/>
        <v>2050.15</v>
      </c>
      <c r="AA7" s="11">
        <v>133.17010394451054</v>
      </c>
      <c r="AB7" s="25">
        <f>+Z7/AA7</f>
        <v>15.394971838831475</v>
      </c>
      <c r="AC7" s="6" t="s">
        <v>1570</v>
      </c>
    </row>
    <row r="8" spans="1:29" x14ac:dyDescent="0.25">
      <c r="A8" s="6">
        <v>2014</v>
      </c>
      <c r="B8" s="6" t="s">
        <v>47</v>
      </c>
      <c r="C8" s="6">
        <v>4898411</v>
      </c>
      <c r="D8" s="8" t="s">
        <v>80</v>
      </c>
      <c r="F8" s="8" t="s">
        <v>81</v>
      </c>
      <c r="G8" s="6">
        <v>211112</v>
      </c>
      <c r="H8" s="8" t="s">
        <v>68</v>
      </c>
      <c r="I8" s="9">
        <v>32.4283</v>
      </c>
      <c r="J8" s="9">
        <v>-102.8069</v>
      </c>
      <c r="K8" s="6" t="s">
        <v>38</v>
      </c>
      <c r="M8" s="10">
        <v>1510.6838</v>
      </c>
      <c r="O8" s="10">
        <v>0.55589160000000004</v>
      </c>
      <c r="P8" s="10">
        <v>1791.6397999999999</v>
      </c>
      <c r="Q8" s="10">
        <v>14.2872843</v>
      </c>
      <c r="R8" s="10">
        <v>26.571000000000002</v>
      </c>
      <c r="S8" s="10">
        <v>14.2872843</v>
      </c>
      <c r="T8" s="10">
        <v>26.571000000000002</v>
      </c>
      <c r="U8" s="10">
        <v>12.2837152</v>
      </c>
      <c r="V8" s="10">
        <v>7.2044607999999997</v>
      </c>
      <c r="W8" s="10">
        <v>794.41780000000006</v>
      </c>
      <c r="X8" s="10">
        <v>2.3539376000000001</v>
      </c>
      <c r="Y8" s="10">
        <v>208.52160000000001</v>
      </c>
      <c r="Z8" s="10">
        <f t="shared" si="0"/>
        <v>2586.0576000000001</v>
      </c>
      <c r="AA8" s="10">
        <v>189.40155512648323</v>
      </c>
      <c r="AB8" s="12">
        <f t="shared" ref="AB8:AB20" si="1">Z8/AA8</f>
        <v>13.653835092710928</v>
      </c>
      <c r="AC8" s="6" t="s">
        <v>1570</v>
      </c>
    </row>
    <row r="9" spans="1:29" x14ac:dyDescent="0.25">
      <c r="A9" s="6">
        <v>2014</v>
      </c>
      <c r="B9" s="6" t="s">
        <v>47</v>
      </c>
      <c r="C9" s="6">
        <v>6507511</v>
      </c>
      <c r="D9" s="8" t="s">
        <v>89</v>
      </c>
      <c r="F9" s="8" t="s">
        <v>90</v>
      </c>
      <c r="G9" s="6">
        <v>211112</v>
      </c>
      <c r="H9" s="8" t="s">
        <v>68</v>
      </c>
      <c r="I9" s="9">
        <v>31.981066999999999</v>
      </c>
      <c r="J9" s="9">
        <v>-102.63405899999999</v>
      </c>
      <c r="K9" s="6" t="s">
        <v>38</v>
      </c>
      <c r="M9" s="10">
        <v>738.94600000000003</v>
      </c>
      <c r="O9" s="10">
        <v>0.53194103999999998</v>
      </c>
      <c r="P9" s="10">
        <v>1161.3050000000001</v>
      </c>
      <c r="Q9" s="10">
        <v>13.35984</v>
      </c>
      <c r="R9" s="10">
        <v>25.358000000000001</v>
      </c>
      <c r="S9" s="10">
        <v>13.35984</v>
      </c>
      <c r="T9" s="10">
        <v>25.358000000000001</v>
      </c>
      <c r="U9" s="10">
        <v>11.99816</v>
      </c>
      <c r="V9" s="10">
        <v>6.6615288000000001</v>
      </c>
      <c r="W9" s="10">
        <v>1407.0029999999999</v>
      </c>
      <c r="X9" s="10">
        <v>2.1811912000000002</v>
      </c>
      <c r="Y9" s="10">
        <v>176.19200000000001</v>
      </c>
      <c r="Z9" s="10">
        <f t="shared" si="0"/>
        <v>2568.308</v>
      </c>
      <c r="AA9" s="10">
        <v>198.46620662716253</v>
      </c>
      <c r="AB9" s="12">
        <f t="shared" si="1"/>
        <v>12.940782431665097</v>
      </c>
      <c r="AC9" s="6" t="s">
        <v>1570</v>
      </c>
    </row>
    <row r="10" spans="1:29" x14ac:dyDescent="0.25">
      <c r="A10" s="6">
        <v>2014</v>
      </c>
      <c r="B10" s="6" t="s">
        <v>47</v>
      </c>
      <c r="C10" s="6">
        <v>5228911</v>
      </c>
      <c r="D10" s="8" t="s">
        <v>100</v>
      </c>
      <c r="F10" s="8" t="s">
        <v>101</v>
      </c>
      <c r="G10" s="6">
        <v>211112</v>
      </c>
      <c r="H10" s="8" t="s">
        <v>68</v>
      </c>
      <c r="I10" s="9">
        <v>32.513936999999999</v>
      </c>
      <c r="J10" s="9">
        <v>-103.286101</v>
      </c>
      <c r="K10" s="6" t="s">
        <v>46</v>
      </c>
      <c r="M10" s="10">
        <v>195.935</v>
      </c>
      <c r="O10" s="10">
        <v>0.18013799999999999</v>
      </c>
      <c r="P10" s="10">
        <v>572.27099999999996</v>
      </c>
      <c r="Q10" s="10">
        <v>4.7811641700000003</v>
      </c>
      <c r="R10" s="10">
        <v>9.3889999999999993</v>
      </c>
      <c r="S10" s="10">
        <v>4.7811641700000003</v>
      </c>
      <c r="T10" s="10">
        <v>9.3889999999999993</v>
      </c>
      <c r="U10" s="10">
        <v>4.60783583</v>
      </c>
      <c r="V10" s="10">
        <v>2.8843143000000002</v>
      </c>
      <c r="W10" s="10">
        <v>1344.2809999999999</v>
      </c>
      <c r="X10" s="10">
        <v>0.73770800000000003</v>
      </c>
      <c r="Y10" s="10">
        <v>83.218999999999994</v>
      </c>
      <c r="Z10" s="10">
        <f t="shared" si="0"/>
        <v>1916.5519999999999</v>
      </c>
      <c r="AA10" s="10">
        <v>149.58711119786537</v>
      </c>
      <c r="AB10" s="12">
        <f t="shared" si="1"/>
        <v>12.812280313809211</v>
      </c>
      <c r="AC10" s="6" t="s">
        <v>1570</v>
      </c>
    </row>
    <row r="11" spans="1:29" x14ac:dyDescent="0.25">
      <c r="A11" s="6">
        <v>2014</v>
      </c>
      <c r="B11" s="6" t="s">
        <v>47</v>
      </c>
      <c r="C11" s="6">
        <v>4863711</v>
      </c>
      <c r="D11" s="8" t="s">
        <v>55</v>
      </c>
      <c r="F11" s="8" t="s">
        <v>56</v>
      </c>
      <c r="G11" s="6">
        <v>325180</v>
      </c>
      <c r="H11" s="8" t="s">
        <v>57</v>
      </c>
      <c r="I11" s="9">
        <v>35.6661</v>
      </c>
      <c r="J11" s="9">
        <v>-101.4359</v>
      </c>
      <c r="K11" s="6" t="s">
        <v>38</v>
      </c>
      <c r="L11" s="10">
        <v>0.2</v>
      </c>
      <c r="M11" s="10">
        <v>1424.7587000000001</v>
      </c>
      <c r="O11" s="10">
        <v>1.5347969450000001</v>
      </c>
      <c r="P11" s="10">
        <v>665.78440000000001</v>
      </c>
      <c r="Q11" s="10">
        <v>49.460211000000001</v>
      </c>
      <c r="R11" s="10">
        <v>130.89429999999999</v>
      </c>
      <c r="S11" s="10">
        <v>9.2339999999999992E-3</v>
      </c>
      <c r="T11" s="10">
        <v>81.443326999999996</v>
      </c>
      <c r="U11" s="10">
        <v>81.434093000000004</v>
      </c>
      <c r="V11" s="10">
        <v>27.193219469999999</v>
      </c>
      <c r="W11" s="10">
        <v>4862.6824999999999</v>
      </c>
      <c r="X11" s="10">
        <v>6.80122961</v>
      </c>
      <c r="Y11" s="10">
        <v>20.1694</v>
      </c>
      <c r="Z11" s="10">
        <f t="shared" si="0"/>
        <v>5528.4668999999994</v>
      </c>
      <c r="AA11" s="10">
        <v>510.310871877887</v>
      </c>
      <c r="AB11" s="12">
        <f t="shared" si="1"/>
        <v>10.83352757047064</v>
      </c>
      <c r="AC11" s="6" t="s">
        <v>1570</v>
      </c>
    </row>
    <row r="12" spans="1:29" x14ac:dyDescent="0.25">
      <c r="A12" s="6">
        <v>2014</v>
      </c>
      <c r="B12" s="6" t="s">
        <v>47</v>
      </c>
      <c r="C12" s="6">
        <v>8241311</v>
      </c>
      <c r="D12" s="8" t="s">
        <v>100</v>
      </c>
      <c r="F12" s="8" t="s">
        <v>113</v>
      </c>
      <c r="G12" s="6">
        <v>211112</v>
      </c>
      <c r="H12" s="8" t="s">
        <v>68</v>
      </c>
      <c r="I12" s="9">
        <v>32.610500000000002</v>
      </c>
      <c r="J12" s="9">
        <v>-103.312139</v>
      </c>
      <c r="K12" s="6" t="s">
        <v>46</v>
      </c>
      <c r="M12" s="10">
        <v>209.346</v>
      </c>
      <c r="O12" s="10">
        <v>0.23426079999999999</v>
      </c>
      <c r="P12" s="10">
        <v>841.548</v>
      </c>
      <c r="Q12" s="10">
        <v>17.470320000000001</v>
      </c>
      <c r="R12" s="10">
        <v>22.297000000000001</v>
      </c>
      <c r="S12" s="10">
        <v>15.34262</v>
      </c>
      <c r="T12" s="10">
        <v>20.1693</v>
      </c>
      <c r="U12" s="10">
        <v>4.8266799999999996</v>
      </c>
      <c r="V12" s="10">
        <v>10.110583999999999</v>
      </c>
      <c r="W12" s="10">
        <v>715.83500000000004</v>
      </c>
      <c r="X12" s="10">
        <v>3.2800319999999998</v>
      </c>
      <c r="Y12" s="10">
        <v>67.641000000000005</v>
      </c>
      <c r="Z12" s="10">
        <f t="shared" si="0"/>
        <v>1557.383</v>
      </c>
      <c r="AA12" s="10">
        <v>151.78627628409077</v>
      </c>
      <c r="AB12" s="12">
        <f t="shared" si="1"/>
        <v>10.260367657251992</v>
      </c>
      <c r="AC12" s="6" t="s">
        <v>1570</v>
      </c>
    </row>
    <row r="13" spans="1:29" x14ac:dyDescent="0.25">
      <c r="A13" s="6">
        <v>2014</v>
      </c>
      <c r="B13" s="6" t="s">
        <v>47</v>
      </c>
      <c r="C13" s="6">
        <v>4832311</v>
      </c>
      <c r="D13" s="8" t="s">
        <v>98</v>
      </c>
      <c r="F13" s="8" t="s">
        <v>99</v>
      </c>
      <c r="G13" s="6">
        <v>211112</v>
      </c>
      <c r="H13" s="8" t="s">
        <v>68</v>
      </c>
      <c r="I13" s="9">
        <v>31.661110999999998</v>
      </c>
      <c r="J13" s="9">
        <v>-102.138328</v>
      </c>
      <c r="K13" s="6" t="s">
        <v>38</v>
      </c>
      <c r="M13" s="10">
        <v>1008.5015</v>
      </c>
      <c r="O13" s="10">
        <v>0.48582143700000002</v>
      </c>
      <c r="P13" s="10">
        <v>2403.7456000000002</v>
      </c>
      <c r="Q13" s="10">
        <v>13.03663339</v>
      </c>
      <c r="R13" s="10">
        <v>23.591000000000001</v>
      </c>
      <c r="S13" s="10">
        <v>13.03663339</v>
      </c>
      <c r="T13" s="10">
        <v>23.591000000000001</v>
      </c>
      <c r="U13" s="10">
        <v>10.55436636</v>
      </c>
      <c r="V13" s="10">
        <v>6.1259140099999998</v>
      </c>
      <c r="W13" s="10">
        <v>118.571</v>
      </c>
      <c r="X13" s="10">
        <v>1.9898733500000001</v>
      </c>
      <c r="Y13" s="10">
        <v>276.39830000000001</v>
      </c>
      <c r="Z13" s="10">
        <f t="shared" si="0"/>
        <v>2522.3166000000001</v>
      </c>
      <c r="AA13" s="10">
        <v>247.64793815989808</v>
      </c>
      <c r="AB13" s="12">
        <f t="shared" si="1"/>
        <v>10.185090248445452</v>
      </c>
      <c r="AC13" s="6" t="s">
        <v>1570</v>
      </c>
    </row>
    <row r="14" spans="1:29" x14ac:dyDescent="0.25">
      <c r="A14" s="6">
        <v>2014</v>
      </c>
      <c r="B14" s="6" t="s">
        <v>47</v>
      </c>
      <c r="C14" s="6">
        <v>8092311</v>
      </c>
      <c r="D14" s="8" t="s">
        <v>100</v>
      </c>
      <c r="F14" s="8" t="s">
        <v>114</v>
      </c>
      <c r="G14" s="6">
        <v>211112</v>
      </c>
      <c r="H14" s="8" t="s">
        <v>68</v>
      </c>
      <c r="I14" s="9">
        <v>32.424944000000004</v>
      </c>
      <c r="J14" s="9">
        <v>-103.14725</v>
      </c>
      <c r="K14" s="6" t="s">
        <v>46</v>
      </c>
      <c r="M14" s="10">
        <v>350</v>
      </c>
      <c r="O14" s="10">
        <v>0.67827119999999996</v>
      </c>
      <c r="P14" s="10">
        <v>1416.528</v>
      </c>
      <c r="Q14" s="10">
        <v>21.071881699999999</v>
      </c>
      <c r="R14" s="10">
        <v>36.643999999999998</v>
      </c>
      <c r="S14" s="10">
        <v>20.281162699999999</v>
      </c>
      <c r="T14" s="10">
        <v>35.853281000000003</v>
      </c>
      <c r="U14" s="10">
        <v>15.5721183</v>
      </c>
      <c r="V14" s="10">
        <v>11.62696</v>
      </c>
      <c r="W14" s="10">
        <v>104.952</v>
      </c>
      <c r="X14" s="10">
        <v>3.0860979999999998</v>
      </c>
      <c r="Y14" s="10">
        <v>79.010000000000005</v>
      </c>
      <c r="Z14" s="10">
        <f t="shared" si="0"/>
        <v>1521.48</v>
      </c>
      <c r="AA14" s="10">
        <v>158.5303058713001</v>
      </c>
      <c r="AB14" s="12">
        <f t="shared" si="1"/>
        <v>9.5974078371815263</v>
      </c>
      <c r="AC14" s="6" t="s">
        <v>1570</v>
      </c>
    </row>
    <row r="15" spans="1:29" x14ac:dyDescent="0.25">
      <c r="A15" s="6">
        <v>2014</v>
      </c>
      <c r="B15" s="6" t="s">
        <v>47</v>
      </c>
      <c r="C15" s="6">
        <v>7910211</v>
      </c>
      <c r="D15" s="8" t="s">
        <v>248</v>
      </c>
      <c r="F15" s="8" t="s">
        <v>249</v>
      </c>
      <c r="G15" s="6">
        <v>486210</v>
      </c>
      <c r="H15" s="8" t="s">
        <v>72</v>
      </c>
      <c r="I15" s="9">
        <v>31.700278000000001</v>
      </c>
      <c r="J15" s="9">
        <v>-105.4575</v>
      </c>
      <c r="K15" s="6" t="s">
        <v>38</v>
      </c>
      <c r="M15" s="10">
        <v>91.247399999999999</v>
      </c>
      <c r="O15" s="10">
        <v>0.20611499999999999</v>
      </c>
      <c r="P15" s="10">
        <v>363.35090000000002</v>
      </c>
      <c r="Q15" s="10">
        <v>5.3994767399999999</v>
      </c>
      <c r="R15" s="10">
        <v>9.8169000000000004</v>
      </c>
      <c r="S15" s="10">
        <v>5.3994767399999999</v>
      </c>
      <c r="T15" s="10">
        <v>9.8169000000000004</v>
      </c>
      <c r="U15" s="10">
        <v>4.4174232609999997</v>
      </c>
      <c r="V15" s="10">
        <v>2.5730230700000001</v>
      </c>
      <c r="W15" s="10">
        <v>4.9896000000000003</v>
      </c>
      <c r="X15" s="10">
        <v>0.84409000000000001</v>
      </c>
      <c r="Y15" s="10">
        <v>3.2014</v>
      </c>
      <c r="Z15" s="10">
        <f t="shared" si="0"/>
        <v>368.34050000000002</v>
      </c>
      <c r="AA15" s="10">
        <v>45.814641007855428</v>
      </c>
      <c r="AB15" s="12">
        <f t="shared" si="1"/>
        <v>8.0397988917307881</v>
      </c>
      <c r="AC15" s="6" t="s">
        <v>1570</v>
      </c>
    </row>
    <row r="16" spans="1:29" x14ac:dyDescent="0.25">
      <c r="A16" s="6">
        <v>2014</v>
      </c>
      <c r="B16" s="6" t="s">
        <v>47</v>
      </c>
      <c r="C16" s="6">
        <v>4163111</v>
      </c>
      <c r="D16" s="8" t="s">
        <v>120</v>
      </c>
      <c r="F16" s="8" t="s">
        <v>121</v>
      </c>
      <c r="G16" s="6">
        <v>211111</v>
      </c>
      <c r="H16" s="8" t="s">
        <v>53</v>
      </c>
      <c r="I16" s="9">
        <v>31.441943999999999</v>
      </c>
      <c r="J16" s="9">
        <v>-102.462</v>
      </c>
      <c r="K16" s="6" t="s">
        <v>38</v>
      </c>
      <c r="M16" s="10">
        <v>542.84900000000005</v>
      </c>
      <c r="O16" s="10">
        <v>0.51480408</v>
      </c>
      <c r="P16" s="10">
        <v>1758.5996</v>
      </c>
      <c r="Q16" s="10">
        <v>23.890805</v>
      </c>
      <c r="R16" s="10">
        <v>34.782200000000003</v>
      </c>
      <c r="S16" s="10">
        <v>23.890805</v>
      </c>
      <c r="T16" s="10">
        <v>34.782200000000003</v>
      </c>
      <c r="U16" s="10">
        <v>10.891387999999999</v>
      </c>
      <c r="V16" s="10">
        <v>15.764833599999999</v>
      </c>
      <c r="W16" s="10">
        <v>18.6081</v>
      </c>
      <c r="X16" s="10">
        <v>3.1542276</v>
      </c>
      <c r="Y16" s="10">
        <v>72.805000000000007</v>
      </c>
      <c r="Z16" s="10">
        <f t="shared" si="0"/>
        <v>1777.2076999999999</v>
      </c>
      <c r="AA16" s="10">
        <v>222.45618566432952</v>
      </c>
      <c r="AB16" s="12">
        <f t="shared" si="1"/>
        <v>7.9890235225091883</v>
      </c>
      <c r="AC16" s="6" t="s">
        <v>1570</v>
      </c>
    </row>
    <row r="17" spans="1:29" x14ac:dyDescent="0.25">
      <c r="A17" s="6">
        <v>2014</v>
      </c>
      <c r="B17" s="6" t="s">
        <v>47</v>
      </c>
      <c r="C17" s="6">
        <v>7411811</v>
      </c>
      <c r="D17" s="8" t="s">
        <v>151</v>
      </c>
      <c r="F17" s="8" t="s">
        <v>152</v>
      </c>
      <c r="G17" s="6">
        <v>211112</v>
      </c>
      <c r="H17" s="8" t="s">
        <v>68</v>
      </c>
      <c r="I17" s="9">
        <v>32.75676</v>
      </c>
      <c r="J17" s="9">
        <v>-104.21012</v>
      </c>
      <c r="K17" s="6" t="s">
        <v>46</v>
      </c>
      <c r="M17" s="10">
        <v>423.57</v>
      </c>
      <c r="O17" s="10">
        <v>0.20441400000000001</v>
      </c>
      <c r="P17" s="10">
        <v>383.36</v>
      </c>
      <c r="Q17" s="10">
        <v>4.94672</v>
      </c>
      <c r="R17" s="10">
        <v>9.734</v>
      </c>
      <c r="S17" s="10">
        <v>4.94672</v>
      </c>
      <c r="T17" s="10">
        <v>9.734</v>
      </c>
      <c r="U17" s="10">
        <v>4.78728</v>
      </c>
      <c r="V17" s="10">
        <v>2.5503079999999998</v>
      </c>
      <c r="W17" s="10">
        <v>399.17899999999997</v>
      </c>
      <c r="X17" s="10">
        <v>0.83712399999999998</v>
      </c>
      <c r="Y17" s="10">
        <v>104.989</v>
      </c>
      <c r="Z17" s="10">
        <f t="shared" si="0"/>
        <v>782.53899999999999</v>
      </c>
      <c r="AA17" s="10">
        <v>98.839641899209539</v>
      </c>
      <c r="AB17" s="12">
        <f t="shared" si="1"/>
        <v>7.9172585509565501</v>
      </c>
      <c r="AC17" s="6" t="s">
        <v>1570</v>
      </c>
    </row>
    <row r="18" spans="1:29" x14ac:dyDescent="0.25">
      <c r="A18" s="6">
        <v>2014</v>
      </c>
      <c r="B18" s="6" t="s">
        <v>47</v>
      </c>
      <c r="C18" s="6">
        <v>7611511</v>
      </c>
      <c r="D18" s="8" t="s">
        <v>151</v>
      </c>
      <c r="F18" s="8" t="s">
        <v>211</v>
      </c>
      <c r="G18" s="6">
        <v>48621</v>
      </c>
      <c r="H18" s="8" t="s">
        <v>72</v>
      </c>
      <c r="I18" s="9">
        <v>32.063611000000002</v>
      </c>
      <c r="J18" s="9">
        <v>-104.018333</v>
      </c>
      <c r="K18" s="6" t="s">
        <v>46</v>
      </c>
      <c r="M18" s="10">
        <v>80.126999999999995</v>
      </c>
      <c r="O18" s="10">
        <v>8.7024000000000004E-2</v>
      </c>
      <c r="P18" s="10">
        <v>531.83600000000001</v>
      </c>
      <c r="Q18" s="10">
        <v>2.2791999999999999</v>
      </c>
      <c r="R18" s="10">
        <v>4.1440000000000001</v>
      </c>
      <c r="S18" s="10">
        <v>2.2791999999999999</v>
      </c>
      <c r="T18" s="10">
        <v>4.1440000000000001</v>
      </c>
      <c r="U18" s="10">
        <v>1.8648</v>
      </c>
      <c r="V18" s="10">
        <v>1.085728</v>
      </c>
      <c r="W18" s="10">
        <v>1.7769999999999999</v>
      </c>
      <c r="X18" s="10">
        <v>0.35638399999999998</v>
      </c>
      <c r="Y18" s="10">
        <v>1.74</v>
      </c>
      <c r="Z18" s="10">
        <f t="shared" si="0"/>
        <v>533.61300000000006</v>
      </c>
      <c r="AA18" s="10">
        <v>69.065856263995826</v>
      </c>
      <c r="AB18" s="12">
        <f t="shared" si="1"/>
        <v>7.7261476055596754</v>
      </c>
      <c r="AC18" s="6" t="s">
        <v>1570</v>
      </c>
    </row>
    <row r="19" spans="1:29" x14ac:dyDescent="0.25">
      <c r="A19" s="6">
        <v>2014</v>
      </c>
      <c r="B19" s="6" t="s">
        <v>47</v>
      </c>
      <c r="C19" s="6">
        <v>8241411</v>
      </c>
      <c r="D19" s="8" t="s">
        <v>100</v>
      </c>
      <c r="F19" s="8" t="s">
        <v>117</v>
      </c>
      <c r="G19" s="6">
        <v>211112</v>
      </c>
      <c r="H19" s="8" t="s">
        <v>68</v>
      </c>
      <c r="I19" s="9">
        <v>33.057777999999999</v>
      </c>
      <c r="J19" s="9">
        <v>-103.608056</v>
      </c>
      <c r="K19" s="6" t="s">
        <v>46</v>
      </c>
      <c r="M19" s="10">
        <v>103.557</v>
      </c>
      <c r="O19" s="10">
        <v>0.27879599999999999</v>
      </c>
      <c r="P19" s="10">
        <v>911.61300000000006</v>
      </c>
      <c r="Q19" s="10">
        <v>7.1881287499999997</v>
      </c>
      <c r="R19" s="10">
        <v>13.284000000000001</v>
      </c>
      <c r="S19" s="10">
        <v>7.1871059900000001</v>
      </c>
      <c r="T19" s="10">
        <v>13.28297723</v>
      </c>
      <c r="U19" s="10">
        <v>6.0958712500000001</v>
      </c>
      <c r="V19" s="10">
        <v>3.4837912200000001</v>
      </c>
      <c r="W19" s="10">
        <v>269.33300000000003</v>
      </c>
      <c r="X19" s="10">
        <v>1.1417360000000001</v>
      </c>
      <c r="Y19" s="10">
        <v>52.65</v>
      </c>
      <c r="Z19" s="10">
        <f t="shared" si="0"/>
        <v>1180.9460000000001</v>
      </c>
      <c r="AA19" s="10">
        <v>159.6511000277934</v>
      </c>
      <c r="AB19" s="12">
        <f t="shared" si="1"/>
        <v>7.3970426748980191</v>
      </c>
      <c r="AC19" s="6" t="s">
        <v>1570</v>
      </c>
    </row>
    <row r="20" spans="1:29" x14ac:dyDescent="0.25">
      <c r="A20" s="6">
        <v>2014</v>
      </c>
      <c r="B20" s="6" t="s">
        <v>47</v>
      </c>
      <c r="C20" s="6">
        <v>5655811</v>
      </c>
      <c r="D20" s="8" t="s">
        <v>55</v>
      </c>
      <c r="F20" s="8" t="s">
        <v>66</v>
      </c>
      <c r="G20" s="6">
        <v>325180</v>
      </c>
      <c r="H20" s="8" t="s">
        <v>57</v>
      </c>
      <c r="I20" s="9">
        <v>35.665399999999998</v>
      </c>
      <c r="J20" s="9">
        <v>-101.4333</v>
      </c>
      <c r="K20" s="6" t="s">
        <v>38</v>
      </c>
      <c r="M20" s="10">
        <v>2172.7348999999999</v>
      </c>
      <c r="O20" s="10">
        <v>0.70125576999999994</v>
      </c>
      <c r="P20" s="10">
        <v>456.13010000000003</v>
      </c>
      <c r="Q20" s="10">
        <v>31.782801599999999</v>
      </c>
      <c r="R20" s="10">
        <v>83.188000000000002</v>
      </c>
      <c r="S20" s="10">
        <v>8.0433842299999991</v>
      </c>
      <c r="T20" s="10">
        <v>59.448590000000003</v>
      </c>
      <c r="U20" s="10">
        <v>51.405193199999999</v>
      </c>
      <c r="V20" s="10">
        <v>33.821731399999997</v>
      </c>
      <c r="W20" s="10">
        <v>3108.3870999999999</v>
      </c>
      <c r="X20" s="10">
        <v>4.4487762999999996</v>
      </c>
      <c r="Y20" s="10">
        <v>70.0715</v>
      </c>
      <c r="Z20" s="10">
        <f t="shared" si="0"/>
        <v>3564.5171999999998</v>
      </c>
      <c r="AA20" s="10">
        <v>510.39356345391172</v>
      </c>
      <c r="AB20" s="12">
        <f t="shared" si="1"/>
        <v>6.9838600155502819</v>
      </c>
      <c r="AC20" s="6" t="s">
        <v>1570</v>
      </c>
    </row>
    <row r="21" spans="1:29" x14ac:dyDescent="0.25">
      <c r="A21" s="6">
        <v>2018</v>
      </c>
      <c r="B21" s="6" t="s">
        <v>30</v>
      </c>
      <c r="C21" s="6">
        <v>5597111</v>
      </c>
      <c r="D21" s="7" t="s">
        <v>44</v>
      </c>
      <c r="E21" s="6"/>
      <c r="F21" s="7" t="s">
        <v>45</v>
      </c>
      <c r="G21" s="6">
        <v>221112</v>
      </c>
      <c r="H21" s="8" t="s">
        <v>33</v>
      </c>
      <c r="I21" s="9">
        <v>35.415900000000001</v>
      </c>
      <c r="J21" s="9">
        <v>-108.08199999999999</v>
      </c>
      <c r="K21" s="6" t="s">
        <v>46</v>
      </c>
      <c r="L21" s="8"/>
      <c r="M21" s="8"/>
      <c r="N21" s="8"/>
      <c r="O21" s="8"/>
      <c r="P21" s="10">
        <v>2442.0129999999999</v>
      </c>
      <c r="Q21" s="8"/>
      <c r="R21" s="8"/>
      <c r="S21" s="8"/>
      <c r="T21" s="8"/>
      <c r="U21" s="8"/>
      <c r="V21" s="8"/>
      <c r="W21" s="10">
        <v>880.18499999999995</v>
      </c>
      <c r="X21" s="8"/>
      <c r="Y21" s="8"/>
      <c r="Z21" s="10">
        <f t="shared" si="0"/>
        <v>3322.1979999999999</v>
      </c>
      <c r="AA21" s="11">
        <v>477.77905835982102</v>
      </c>
      <c r="AB21" s="25">
        <f>+Z21/AA21</f>
        <v>6.9534190372530169</v>
      </c>
      <c r="AC21" s="6" t="s">
        <v>1570</v>
      </c>
    </row>
    <row r="22" spans="1:29" x14ac:dyDescent="0.25">
      <c r="A22" s="6">
        <v>2014</v>
      </c>
      <c r="B22" s="6" t="s">
        <v>47</v>
      </c>
      <c r="C22" s="6">
        <v>5226911</v>
      </c>
      <c r="D22" s="8" t="s">
        <v>100</v>
      </c>
      <c r="F22" s="8" t="s">
        <v>150</v>
      </c>
      <c r="G22" s="6">
        <v>211112</v>
      </c>
      <c r="H22" s="8" t="s">
        <v>68</v>
      </c>
      <c r="I22" s="9">
        <v>32.174199999999999</v>
      </c>
      <c r="J22" s="9">
        <v>-103.1741</v>
      </c>
      <c r="K22" s="6" t="s">
        <v>46</v>
      </c>
      <c r="M22" s="10">
        <v>800.43399999999997</v>
      </c>
      <c r="O22" s="10">
        <v>0.20605200000000001</v>
      </c>
      <c r="P22" s="10">
        <v>230.07</v>
      </c>
      <c r="Q22" s="10">
        <v>7.3173824999999999</v>
      </c>
      <c r="R22" s="10">
        <v>13.57</v>
      </c>
      <c r="S22" s="10">
        <v>7.3173824999999999</v>
      </c>
      <c r="T22" s="10">
        <v>13.57</v>
      </c>
      <c r="U22" s="10">
        <v>6.2526175200000003</v>
      </c>
      <c r="V22" s="10">
        <v>5.5219002000000001</v>
      </c>
      <c r="W22" s="10">
        <v>797.56299999999999</v>
      </c>
      <c r="X22" s="10">
        <v>0.84383200000000003</v>
      </c>
      <c r="Y22" s="10">
        <v>174.46299999999999</v>
      </c>
      <c r="Z22" s="10">
        <f t="shared" si="0"/>
        <v>1027.633</v>
      </c>
      <c r="AA22" s="10">
        <v>149.50076963513172</v>
      </c>
      <c r="AB22" s="12">
        <f t="shared" ref="AB22:AB27" si="2">Z22/AA22</f>
        <v>6.8737639445470311</v>
      </c>
      <c r="AC22" s="6" t="s">
        <v>1570</v>
      </c>
    </row>
    <row r="23" spans="1:29" x14ac:dyDescent="0.25">
      <c r="A23" s="6">
        <v>2014</v>
      </c>
      <c r="B23" s="6" t="s">
        <v>47</v>
      </c>
      <c r="C23" s="6">
        <v>7584511</v>
      </c>
      <c r="D23" s="8" t="s">
        <v>151</v>
      </c>
      <c r="F23" s="8" t="s">
        <v>167</v>
      </c>
      <c r="G23" s="6">
        <v>211112</v>
      </c>
      <c r="H23" s="8" t="s">
        <v>68</v>
      </c>
      <c r="I23" s="9">
        <v>32.776122000000001</v>
      </c>
      <c r="J23" s="9">
        <v>-104.259683</v>
      </c>
      <c r="K23" s="6" t="s">
        <v>46</v>
      </c>
      <c r="M23" s="10">
        <v>44.125999999999998</v>
      </c>
      <c r="O23" s="10">
        <v>0.17787</v>
      </c>
      <c r="P23" s="10">
        <v>221.88</v>
      </c>
      <c r="Q23" s="10">
        <v>4.3048999999999999</v>
      </c>
      <c r="R23" s="10">
        <v>8.4700000000000006</v>
      </c>
      <c r="S23" s="10">
        <v>4.3048999999999999</v>
      </c>
      <c r="T23" s="10">
        <v>8.4700000000000006</v>
      </c>
      <c r="U23" s="10">
        <v>4.1650999999999998</v>
      </c>
      <c r="V23" s="10">
        <v>2.2191399999999999</v>
      </c>
      <c r="W23" s="10">
        <v>425</v>
      </c>
      <c r="X23" s="10">
        <v>0.72841999999999996</v>
      </c>
      <c r="Y23" s="10">
        <v>257.62</v>
      </c>
      <c r="Z23" s="10">
        <f t="shared" si="0"/>
        <v>646.88</v>
      </c>
      <c r="AA23" s="10">
        <v>98.406558503848416</v>
      </c>
      <c r="AB23" s="12">
        <f t="shared" si="2"/>
        <v>6.5735456034132342</v>
      </c>
      <c r="AC23" s="6" t="s">
        <v>1570</v>
      </c>
    </row>
    <row r="24" spans="1:29" x14ac:dyDescent="0.25">
      <c r="A24" s="6">
        <v>2014</v>
      </c>
      <c r="B24" s="6" t="s">
        <v>47</v>
      </c>
      <c r="C24" s="6">
        <v>4144411</v>
      </c>
      <c r="D24" s="8" t="s">
        <v>89</v>
      </c>
      <c r="F24" s="8" t="s">
        <v>141</v>
      </c>
      <c r="G24" s="6">
        <v>327310</v>
      </c>
      <c r="H24" s="8" t="s">
        <v>50</v>
      </c>
      <c r="I24" s="9">
        <v>31.745833000000001</v>
      </c>
      <c r="J24" s="9">
        <v>-102.546661</v>
      </c>
      <c r="K24" s="6" t="s">
        <v>38</v>
      </c>
      <c r="L24" s="10">
        <v>12.4</v>
      </c>
      <c r="M24" s="10">
        <v>172.85980000000001</v>
      </c>
      <c r="N24" s="10">
        <v>2.3374999999999999</v>
      </c>
      <c r="O24" s="10">
        <v>3.8254282256200001</v>
      </c>
      <c r="P24" s="10">
        <v>1314.4848</v>
      </c>
      <c r="Q24" s="10">
        <v>212.793938564</v>
      </c>
      <c r="R24" s="10">
        <v>220.46690000000001</v>
      </c>
      <c r="S24" s="10">
        <v>75.249590097799995</v>
      </c>
      <c r="T24" s="10">
        <v>82.922547058299998</v>
      </c>
      <c r="U24" s="10">
        <v>7.6729263975000004</v>
      </c>
      <c r="V24" s="10">
        <v>51.850657979799998</v>
      </c>
      <c r="W24" s="10">
        <v>5.9337</v>
      </c>
      <c r="X24" s="10">
        <v>14.4260487359</v>
      </c>
      <c r="Y24" s="10">
        <v>57.406100000000002</v>
      </c>
      <c r="Z24" s="10">
        <f t="shared" si="0"/>
        <v>1320.4185</v>
      </c>
      <c r="AA24" s="10">
        <v>208.12758306660979</v>
      </c>
      <c r="AB24" s="12">
        <f t="shared" si="2"/>
        <v>6.344274413533209</v>
      </c>
      <c r="AC24" s="6" t="s">
        <v>1570</v>
      </c>
    </row>
    <row r="25" spans="1:29" x14ac:dyDescent="0.25">
      <c r="A25" s="6">
        <v>2014</v>
      </c>
      <c r="B25" s="6" t="s">
        <v>47</v>
      </c>
      <c r="C25" s="6">
        <v>8241211</v>
      </c>
      <c r="D25" s="8" t="s">
        <v>100</v>
      </c>
      <c r="F25" s="8" t="s">
        <v>144</v>
      </c>
      <c r="G25" s="6">
        <v>211112</v>
      </c>
      <c r="H25" s="8" t="s">
        <v>68</v>
      </c>
      <c r="I25" s="9">
        <v>32.695278000000002</v>
      </c>
      <c r="J25" s="9">
        <v>-103.28527800000001</v>
      </c>
      <c r="K25" s="6" t="s">
        <v>46</v>
      </c>
      <c r="M25" s="10">
        <v>429.39699999999999</v>
      </c>
      <c r="O25" s="10">
        <v>0.55687799999999998</v>
      </c>
      <c r="P25" s="10">
        <v>786.62199999999996</v>
      </c>
      <c r="Q25" s="10">
        <v>13.2317</v>
      </c>
      <c r="R25" s="10">
        <v>26.518000000000001</v>
      </c>
      <c r="S25" s="10">
        <v>13.2317</v>
      </c>
      <c r="T25" s="10">
        <v>26.518000000000001</v>
      </c>
      <c r="U25" s="10">
        <v>13.286300000000001</v>
      </c>
      <c r="V25" s="10">
        <v>6.9477200000000003</v>
      </c>
      <c r="W25" s="10">
        <v>192.04300000000001</v>
      </c>
      <c r="X25" s="10">
        <v>2.280548</v>
      </c>
      <c r="Y25" s="10">
        <v>192.05</v>
      </c>
      <c r="Z25" s="10">
        <f t="shared" si="0"/>
        <v>978.66499999999996</v>
      </c>
      <c r="AA25" s="10">
        <v>158.39582579926281</v>
      </c>
      <c r="AB25" s="12">
        <f t="shared" si="2"/>
        <v>6.1786034768383065</v>
      </c>
      <c r="AC25" s="6" t="s">
        <v>1570</v>
      </c>
    </row>
    <row r="26" spans="1:29" x14ac:dyDescent="0.25">
      <c r="A26" s="6">
        <v>2014</v>
      </c>
      <c r="B26" s="6" t="s">
        <v>47</v>
      </c>
      <c r="C26" s="6">
        <v>4929011</v>
      </c>
      <c r="D26" s="8" t="s">
        <v>349</v>
      </c>
      <c r="F26" s="8" t="s">
        <v>350</v>
      </c>
      <c r="G26" s="6">
        <v>327310</v>
      </c>
      <c r="H26" s="8" t="s">
        <v>50</v>
      </c>
      <c r="I26" s="9">
        <v>32.246467000000003</v>
      </c>
      <c r="J26" s="9">
        <v>-100.457733</v>
      </c>
      <c r="K26" s="6" t="s">
        <v>38</v>
      </c>
      <c r="L26" s="10">
        <v>10.6</v>
      </c>
      <c r="M26" s="10">
        <v>708.89679999999998</v>
      </c>
      <c r="N26" s="10">
        <v>65.690200000000004</v>
      </c>
      <c r="O26" s="10">
        <v>2.2971079824479999</v>
      </c>
      <c r="P26" s="10">
        <v>2416.6788999999999</v>
      </c>
      <c r="Q26" s="10">
        <v>111.81833109999999</v>
      </c>
      <c r="R26" s="10">
        <v>121.4657</v>
      </c>
      <c r="S26" s="10">
        <v>43.633459264599999</v>
      </c>
      <c r="T26" s="10">
        <v>53.2809477646</v>
      </c>
      <c r="U26" s="10">
        <v>9.6474874899999996</v>
      </c>
      <c r="V26" s="10">
        <v>31.660789421299999</v>
      </c>
      <c r="W26" s="10">
        <v>56.3309</v>
      </c>
      <c r="X26" s="10">
        <v>8.8438741878999991</v>
      </c>
      <c r="Y26" s="10">
        <v>96.720799999999997</v>
      </c>
      <c r="Z26" s="10">
        <f t="shared" si="0"/>
        <v>2473.0097999999998</v>
      </c>
      <c r="AA26" s="10">
        <v>404.50865316603938</v>
      </c>
      <c r="AB26" s="12">
        <f t="shared" si="2"/>
        <v>6.1136140862353789</v>
      </c>
      <c r="AC26" s="6" t="s">
        <v>1570</v>
      </c>
    </row>
    <row r="27" spans="1:29" x14ac:dyDescent="0.25">
      <c r="A27" s="6">
        <v>2014</v>
      </c>
      <c r="B27" s="6" t="s">
        <v>47</v>
      </c>
      <c r="C27" s="6">
        <v>4035711</v>
      </c>
      <c r="D27" s="8" t="s">
        <v>160</v>
      </c>
      <c r="F27" s="8" t="s">
        <v>161</v>
      </c>
      <c r="G27" s="6">
        <v>211112</v>
      </c>
      <c r="H27" s="8" t="s">
        <v>68</v>
      </c>
      <c r="I27" s="9">
        <v>31.947092999999999</v>
      </c>
      <c r="J27" s="9">
        <v>-103.043408</v>
      </c>
      <c r="K27" s="6" t="s">
        <v>38</v>
      </c>
      <c r="M27" s="10">
        <v>185.03469999999999</v>
      </c>
      <c r="O27" s="10">
        <v>0.33226013999999998</v>
      </c>
      <c r="P27" s="10">
        <v>742.26179999999999</v>
      </c>
      <c r="Q27" s="10">
        <v>8.5139563000000003</v>
      </c>
      <c r="R27" s="10">
        <v>15.8309</v>
      </c>
      <c r="S27" s="10">
        <v>8.5139563000000003</v>
      </c>
      <c r="T27" s="10">
        <v>15.8309</v>
      </c>
      <c r="U27" s="10">
        <v>7.3169436499999998</v>
      </c>
      <c r="V27" s="10">
        <v>4.1694962000000002</v>
      </c>
      <c r="W27" s="10">
        <v>226.8954</v>
      </c>
      <c r="X27" s="10">
        <v>1.3676314700000001</v>
      </c>
      <c r="Y27" s="10">
        <v>60.502200000000002</v>
      </c>
      <c r="Z27" s="10">
        <f t="shared" si="0"/>
        <v>969.15719999999999</v>
      </c>
      <c r="AA27" s="10">
        <v>159.8422171201739</v>
      </c>
      <c r="AB27" s="12">
        <f t="shared" si="2"/>
        <v>6.0632116937627325</v>
      </c>
      <c r="AC27" s="6" t="s">
        <v>1570</v>
      </c>
    </row>
    <row r="28" spans="1:29" x14ac:dyDescent="0.25">
      <c r="A28" s="6">
        <v>2018</v>
      </c>
      <c r="B28" s="6" t="s">
        <v>30</v>
      </c>
      <c r="C28" s="6">
        <v>5229511</v>
      </c>
      <c r="D28" s="7" t="s">
        <v>157</v>
      </c>
      <c r="E28" s="6"/>
      <c r="F28" s="7" t="s">
        <v>158</v>
      </c>
      <c r="G28" s="6">
        <v>221112</v>
      </c>
      <c r="H28" s="8" t="s">
        <v>33</v>
      </c>
      <c r="I28" s="9">
        <v>32.713099999999997</v>
      </c>
      <c r="J28" s="9">
        <v>-103.3533</v>
      </c>
      <c r="K28" s="6" t="s">
        <v>46</v>
      </c>
      <c r="L28" s="8"/>
      <c r="M28" s="8"/>
      <c r="N28" s="8"/>
      <c r="O28" s="8"/>
      <c r="P28" s="10">
        <v>830.52499999999998</v>
      </c>
      <c r="Q28" s="8"/>
      <c r="R28" s="8"/>
      <c r="S28" s="8"/>
      <c r="T28" s="8"/>
      <c r="U28" s="8"/>
      <c r="V28" s="8"/>
      <c r="W28" s="10">
        <v>4.41</v>
      </c>
      <c r="X28" s="8"/>
      <c r="Y28" s="8"/>
      <c r="Z28" s="10">
        <f t="shared" si="0"/>
        <v>834.93499999999995</v>
      </c>
      <c r="AA28" s="11">
        <v>153.81056859159645</v>
      </c>
      <c r="AB28" s="25">
        <f>+Z28/AA28</f>
        <v>5.4283330959977816</v>
      </c>
      <c r="AC28" s="6" t="s">
        <v>1570</v>
      </c>
    </row>
    <row r="29" spans="1:29" x14ac:dyDescent="0.25">
      <c r="A29" s="6">
        <v>2014</v>
      </c>
      <c r="B29" s="6" t="s">
        <v>47</v>
      </c>
      <c r="C29" s="6">
        <v>8091311</v>
      </c>
      <c r="D29" s="8" t="s">
        <v>100</v>
      </c>
      <c r="F29" s="8" t="s">
        <v>133</v>
      </c>
      <c r="G29" s="6">
        <v>211112</v>
      </c>
      <c r="H29" s="8" t="s">
        <v>68</v>
      </c>
      <c r="I29" s="9">
        <v>33.043869000000001</v>
      </c>
      <c r="J29" s="9">
        <v>-103.169989</v>
      </c>
      <c r="K29" s="6" t="s">
        <v>46</v>
      </c>
      <c r="M29" s="10">
        <v>15.428000000000001</v>
      </c>
      <c r="O29" s="10">
        <v>3.7799999999999999E-3</v>
      </c>
      <c r="P29" s="10">
        <v>12.772</v>
      </c>
      <c r="Q29" s="10">
        <v>0.17776951999999999</v>
      </c>
      <c r="R29" s="10">
        <v>0.30199999999999999</v>
      </c>
      <c r="S29" s="10">
        <v>0.17776951999999999</v>
      </c>
      <c r="T29" s="10">
        <v>0.30199999999999999</v>
      </c>
      <c r="U29" s="10">
        <v>0.12423048</v>
      </c>
      <c r="V29" s="10">
        <v>0.1429666</v>
      </c>
      <c r="W29" s="10">
        <v>1009.006</v>
      </c>
      <c r="X29" s="10">
        <v>1.5480000000000001E-2</v>
      </c>
      <c r="Y29" s="10">
        <v>26.065000000000001</v>
      </c>
      <c r="Z29" s="10">
        <f t="shared" si="0"/>
        <v>1021.778</v>
      </c>
      <c r="AA29" s="10">
        <v>188.78796798893717</v>
      </c>
      <c r="AB29" s="12">
        <f t="shared" ref="AB29:AB34" si="3">Z29/AA29</f>
        <v>5.4123046658348235</v>
      </c>
      <c r="AC29" s="6" t="s">
        <v>1570</v>
      </c>
    </row>
    <row r="30" spans="1:29" x14ac:dyDescent="0.25">
      <c r="A30" s="6">
        <v>2014</v>
      </c>
      <c r="B30" s="6" t="s">
        <v>47</v>
      </c>
      <c r="C30" s="6">
        <v>6430111</v>
      </c>
      <c r="D30" s="8" t="s">
        <v>55</v>
      </c>
      <c r="F30" s="8" t="s">
        <v>67</v>
      </c>
      <c r="G30" s="6">
        <v>211112</v>
      </c>
      <c r="H30" s="8" t="s">
        <v>68</v>
      </c>
      <c r="I30" s="9">
        <v>35.673442000000001</v>
      </c>
      <c r="J30" s="9">
        <v>-101.41071100000001</v>
      </c>
      <c r="K30" s="6" t="s">
        <v>38</v>
      </c>
      <c r="M30" s="10">
        <v>301.79199999999997</v>
      </c>
      <c r="O30" s="10">
        <v>0.20304478100000001</v>
      </c>
      <c r="P30" s="10">
        <v>842.06820000000005</v>
      </c>
      <c r="Q30" s="10">
        <v>7.5208502199999998</v>
      </c>
      <c r="R30" s="10">
        <v>12.091200000000001</v>
      </c>
      <c r="S30" s="10">
        <v>7.0510602200000001</v>
      </c>
      <c r="T30" s="10">
        <v>11.621409999999999</v>
      </c>
      <c r="U30" s="10">
        <v>4.5703497799999999</v>
      </c>
      <c r="V30" s="10">
        <v>4.3354129429999997</v>
      </c>
      <c r="W30" s="10">
        <v>1898.1332</v>
      </c>
      <c r="X30" s="10">
        <v>1.04735665</v>
      </c>
      <c r="Y30" s="10">
        <v>117.7032</v>
      </c>
      <c r="Z30" s="10">
        <f t="shared" si="0"/>
        <v>2740.2013999999999</v>
      </c>
      <c r="AA30" s="10">
        <v>512.35336344898792</v>
      </c>
      <c r="AB30" s="12">
        <f t="shared" si="3"/>
        <v>5.3482646850484201</v>
      </c>
      <c r="AC30" s="6" t="s">
        <v>1570</v>
      </c>
    </row>
    <row r="31" spans="1:29" x14ac:dyDescent="0.25">
      <c r="A31" s="6">
        <v>2014</v>
      </c>
      <c r="B31" s="6" t="s">
        <v>47</v>
      </c>
      <c r="C31" s="6">
        <v>5765511</v>
      </c>
      <c r="D31" s="8" t="s">
        <v>160</v>
      </c>
      <c r="F31" s="8" t="s">
        <v>173</v>
      </c>
      <c r="G31" s="6">
        <v>486210</v>
      </c>
      <c r="H31" s="8" t="s">
        <v>72</v>
      </c>
      <c r="I31" s="9">
        <v>31.949774999999999</v>
      </c>
      <c r="J31" s="9">
        <v>-103.108294</v>
      </c>
      <c r="K31" s="6" t="s">
        <v>38</v>
      </c>
      <c r="M31" s="10">
        <v>197.75829999999999</v>
      </c>
      <c r="O31" s="10">
        <v>0.56402430000000003</v>
      </c>
      <c r="P31" s="10">
        <v>819.82820000000004</v>
      </c>
      <c r="Q31" s="10">
        <v>14.772065</v>
      </c>
      <c r="R31" s="10">
        <v>26.8583</v>
      </c>
      <c r="S31" s="10">
        <v>14.772065</v>
      </c>
      <c r="T31" s="10">
        <v>26.8583</v>
      </c>
      <c r="U31" s="10">
        <v>12.086235</v>
      </c>
      <c r="V31" s="10">
        <v>7.0368750000000002</v>
      </c>
      <c r="W31" s="10">
        <v>0.55959999999999999</v>
      </c>
      <c r="X31" s="10">
        <v>2.3098139999999998</v>
      </c>
      <c r="Y31" s="10">
        <v>111.2094</v>
      </c>
      <c r="Z31" s="10">
        <f t="shared" si="0"/>
        <v>820.38780000000008</v>
      </c>
      <c r="AA31" s="10">
        <v>153.71848536212087</v>
      </c>
      <c r="AB31" s="12">
        <f t="shared" si="3"/>
        <v>5.3369495416727482</v>
      </c>
      <c r="AC31" s="6" t="s">
        <v>1570</v>
      </c>
    </row>
    <row r="32" spans="1:29" x14ac:dyDescent="0.25">
      <c r="A32" s="6">
        <v>2014</v>
      </c>
      <c r="B32" s="6" t="s">
        <v>47</v>
      </c>
      <c r="C32" s="6">
        <v>3968211</v>
      </c>
      <c r="D32" s="8" t="s">
        <v>89</v>
      </c>
      <c r="F32" s="8" t="s">
        <v>156</v>
      </c>
      <c r="G32" s="6">
        <v>211111</v>
      </c>
      <c r="H32" s="8" t="s">
        <v>53</v>
      </c>
      <c r="I32" s="9">
        <v>32.040278000000001</v>
      </c>
      <c r="J32" s="9">
        <v>-102.681383</v>
      </c>
      <c r="K32" s="6" t="s">
        <v>38</v>
      </c>
      <c r="M32" s="10">
        <v>589.24300000000005</v>
      </c>
      <c r="O32" s="10">
        <v>0.23160900000000001</v>
      </c>
      <c r="P32" s="10">
        <v>1031.653</v>
      </c>
      <c r="Q32" s="10">
        <v>6.06595</v>
      </c>
      <c r="R32" s="10">
        <v>11.029</v>
      </c>
      <c r="S32" s="10">
        <v>6.06595</v>
      </c>
      <c r="T32" s="10">
        <v>11.029</v>
      </c>
      <c r="U32" s="10">
        <v>4.96305</v>
      </c>
      <c r="V32" s="10">
        <v>2.8895979999999999</v>
      </c>
      <c r="W32" s="10">
        <v>0.308</v>
      </c>
      <c r="X32" s="10">
        <v>0.94849399999999995</v>
      </c>
      <c r="Y32" s="10">
        <v>77.256</v>
      </c>
      <c r="Z32" s="10">
        <f t="shared" si="0"/>
        <v>1031.961</v>
      </c>
      <c r="AA32" s="10">
        <v>194.18494543242298</v>
      </c>
      <c r="AB32" s="12">
        <f t="shared" si="3"/>
        <v>5.3143203130498389</v>
      </c>
      <c r="AC32" s="6" t="s">
        <v>1570</v>
      </c>
    </row>
    <row r="33" spans="1:29" x14ac:dyDescent="0.25">
      <c r="A33" s="6">
        <v>2014</v>
      </c>
      <c r="B33" s="6" t="s">
        <v>47</v>
      </c>
      <c r="C33" s="6">
        <v>4899711</v>
      </c>
      <c r="D33" s="8" t="s">
        <v>139</v>
      </c>
      <c r="F33" s="8" t="s">
        <v>140</v>
      </c>
      <c r="G33" s="6">
        <v>211112</v>
      </c>
      <c r="H33" s="8" t="s">
        <v>68</v>
      </c>
      <c r="I33" s="9">
        <v>32.758049999999997</v>
      </c>
      <c r="J33" s="9">
        <v>-102.681383</v>
      </c>
      <c r="K33" s="6" t="s">
        <v>38</v>
      </c>
      <c r="M33" s="10">
        <v>1345.7080000000001</v>
      </c>
      <c r="O33" s="10">
        <v>0.64833700000000005</v>
      </c>
      <c r="P33" s="10">
        <v>671.50900000000001</v>
      </c>
      <c r="Q33" s="10">
        <v>95.604029999999995</v>
      </c>
      <c r="R33" s="10">
        <v>106.75</v>
      </c>
      <c r="S33" s="10">
        <v>81.199169999999995</v>
      </c>
      <c r="T33" s="10">
        <v>92.345140000000001</v>
      </c>
      <c r="U33" s="10">
        <v>11.145970999999999</v>
      </c>
      <c r="V33" s="10">
        <v>63.48066</v>
      </c>
      <c r="W33" s="10">
        <v>432.65</v>
      </c>
      <c r="X33" s="10">
        <v>8.5365000000000002</v>
      </c>
      <c r="Y33" s="10">
        <v>37.135199999999998</v>
      </c>
      <c r="Z33" s="10">
        <f t="shared" si="0"/>
        <v>1104.1590000000001</v>
      </c>
      <c r="AA33" s="10">
        <v>212.2986029636466</v>
      </c>
      <c r="AB33" s="12">
        <f t="shared" si="3"/>
        <v>5.2009715777030952</v>
      </c>
      <c r="AC33" s="6" t="s">
        <v>1570</v>
      </c>
    </row>
    <row r="34" spans="1:29" x14ac:dyDescent="0.25">
      <c r="A34" s="6">
        <v>2014</v>
      </c>
      <c r="B34" s="6" t="s">
        <v>47</v>
      </c>
      <c r="C34" s="6">
        <v>6671211</v>
      </c>
      <c r="D34" s="8" t="s">
        <v>73</v>
      </c>
      <c r="F34" s="8" t="s">
        <v>74</v>
      </c>
      <c r="G34" s="6">
        <v>325180</v>
      </c>
      <c r="H34" s="8" t="s">
        <v>57</v>
      </c>
      <c r="I34" s="9">
        <v>35.510399999999997</v>
      </c>
      <c r="J34" s="9">
        <v>-101.01519999999999</v>
      </c>
      <c r="K34" s="6" t="s">
        <v>38</v>
      </c>
      <c r="M34" s="10">
        <v>1472.4014</v>
      </c>
      <c r="N34" s="10">
        <v>2.5813999999999999</v>
      </c>
      <c r="O34" s="10">
        <v>0.183497567571</v>
      </c>
      <c r="P34" s="10">
        <v>935.83370000000002</v>
      </c>
      <c r="Q34" s="10">
        <v>22.114706600000002</v>
      </c>
      <c r="R34" s="10">
        <v>48.016199999999998</v>
      </c>
      <c r="S34" s="10">
        <v>20.932617414999999</v>
      </c>
      <c r="T34" s="10">
        <v>46.834110807000002</v>
      </c>
      <c r="U34" s="10">
        <v>25.901489002999998</v>
      </c>
      <c r="V34" s="10">
        <v>38.935310645000001</v>
      </c>
      <c r="W34" s="10">
        <v>1720.511</v>
      </c>
      <c r="X34" s="10">
        <v>3.0942048932000001</v>
      </c>
      <c r="Y34" s="10">
        <v>55.674199999999999</v>
      </c>
      <c r="Z34" s="10">
        <f t="shared" ref="Z34:Z70" si="4">+P34+W34</f>
        <v>2656.3447000000001</v>
      </c>
      <c r="AA34" s="10">
        <v>521.64755443994113</v>
      </c>
      <c r="AB34" s="12">
        <f t="shared" si="3"/>
        <v>5.0922211316641626</v>
      </c>
      <c r="AC34" s="6" t="s">
        <v>1570</v>
      </c>
    </row>
    <row r="35" spans="1:29" x14ac:dyDescent="0.25">
      <c r="A35" s="6">
        <v>2018</v>
      </c>
      <c r="B35" s="6" t="s">
        <v>30</v>
      </c>
      <c r="C35" s="6">
        <v>7581811</v>
      </c>
      <c r="D35" s="7" t="s">
        <v>175</v>
      </c>
      <c r="E35" s="6"/>
      <c r="F35" s="7" t="s">
        <v>176</v>
      </c>
      <c r="G35" s="6">
        <v>221112</v>
      </c>
      <c r="H35" s="8" t="s">
        <v>33</v>
      </c>
      <c r="I35" s="9">
        <v>31.8047</v>
      </c>
      <c r="J35" s="9">
        <v>-106.5472</v>
      </c>
      <c r="K35" s="6" t="s">
        <v>46</v>
      </c>
      <c r="L35" s="8"/>
      <c r="M35" s="8"/>
      <c r="N35" s="8"/>
      <c r="O35" s="8"/>
      <c r="P35" s="10">
        <v>674.62300000000005</v>
      </c>
      <c r="Q35" s="8"/>
      <c r="R35" s="8"/>
      <c r="S35" s="8"/>
      <c r="T35" s="8"/>
      <c r="U35" s="8"/>
      <c r="V35" s="8"/>
      <c r="W35" s="10">
        <v>2.3250000000000002</v>
      </c>
      <c r="X35" s="8"/>
      <c r="Y35" s="8"/>
      <c r="Z35" s="10">
        <f t="shared" si="4"/>
        <v>676.94800000000009</v>
      </c>
      <c r="AA35" s="11">
        <v>144.41825249344251</v>
      </c>
      <c r="AB35" s="25">
        <f>+Z35/AA35</f>
        <v>4.6874130403339267</v>
      </c>
      <c r="AC35" s="6" t="s">
        <v>1570</v>
      </c>
    </row>
    <row r="36" spans="1:29" x14ac:dyDescent="0.25">
      <c r="A36" s="6">
        <v>2014</v>
      </c>
      <c r="B36" s="6" t="s">
        <v>47</v>
      </c>
      <c r="C36" s="6">
        <v>6492411</v>
      </c>
      <c r="D36" s="8" t="s">
        <v>120</v>
      </c>
      <c r="F36" s="8" t="s">
        <v>174</v>
      </c>
      <c r="G36" s="6">
        <v>211112</v>
      </c>
      <c r="H36" s="8" t="s">
        <v>68</v>
      </c>
      <c r="I36" s="9">
        <v>31.501667000000001</v>
      </c>
      <c r="J36" s="9">
        <v>-102.640272</v>
      </c>
      <c r="K36" s="6" t="s">
        <v>38</v>
      </c>
      <c r="L36" s="10">
        <v>1.5636799999999999E-4</v>
      </c>
      <c r="M36" s="10">
        <v>173.364</v>
      </c>
      <c r="O36" s="10">
        <v>0.18343867999999999</v>
      </c>
      <c r="P36" s="10">
        <v>733.34299999999996</v>
      </c>
      <c r="Q36" s="10">
        <v>4.5340954</v>
      </c>
      <c r="R36" s="10">
        <v>8.8529999999999998</v>
      </c>
      <c r="S36" s="10">
        <v>4.5340954</v>
      </c>
      <c r="T36" s="10">
        <v>8.8529999999999998</v>
      </c>
      <c r="U36" s="10">
        <v>4.3189045899999998</v>
      </c>
      <c r="V36" s="10">
        <v>2.3266131400000001</v>
      </c>
      <c r="W36" s="10">
        <v>184.315</v>
      </c>
      <c r="X36" s="10">
        <v>0.75281600000000004</v>
      </c>
      <c r="Y36" s="10">
        <v>126.35080000000001</v>
      </c>
      <c r="Z36" s="10">
        <f t="shared" si="4"/>
        <v>917.6579999999999</v>
      </c>
      <c r="AA36" s="10">
        <v>204.41146274792357</v>
      </c>
      <c r="AB36" s="12">
        <f t="shared" ref="AB36:AB45" si="5">Z36/AA36</f>
        <v>4.4892687898410024</v>
      </c>
      <c r="AC36" s="6" t="s">
        <v>1570</v>
      </c>
    </row>
    <row r="37" spans="1:29" x14ac:dyDescent="0.25">
      <c r="A37" s="6">
        <v>2014</v>
      </c>
      <c r="B37" s="6" t="s">
        <v>47</v>
      </c>
      <c r="C37" s="6">
        <v>2904911</v>
      </c>
      <c r="D37" s="8" t="s">
        <v>69</v>
      </c>
      <c r="F37" s="8" t="s">
        <v>70</v>
      </c>
      <c r="G37" s="6">
        <v>211112</v>
      </c>
      <c r="H37" s="8" t="s">
        <v>68</v>
      </c>
      <c r="I37" s="9">
        <v>36.4925</v>
      </c>
      <c r="J37" s="9">
        <v>-101.46722200000001</v>
      </c>
      <c r="K37" s="6" t="s">
        <v>38</v>
      </c>
      <c r="M37" s="10">
        <v>1090.3789999999999</v>
      </c>
      <c r="O37" s="10">
        <v>0.72028051400000004</v>
      </c>
      <c r="P37" s="10">
        <v>1772.3920000000001</v>
      </c>
      <c r="Q37" s="10">
        <v>89.219988499999999</v>
      </c>
      <c r="R37" s="10">
        <v>100.37430000000001</v>
      </c>
      <c r="S37" s="10">
        <v>89.219988499999999</v>
      </c>
      <c r="T37" s="10">
        <v>100.37430000000001</v>
      </c>
      <c r="U37" s="10">
        <v>11.15431154</v>
      </c>
      <c r="V37" s="10">
        <v>68.881469080000002</v>
      </c>
      <c r="W37" s="10">
        <v>764.96900000000005</v>
      </c>
      <c r="X37" s="10">
        <v>9.5966450999999999</v>
      </c>
      <c r="Y37" s="10">
        <v>238.88399999999999</v>
      </c>
      <c r="Z37" s="10">
        <f t="shared" si="4"/>
        <v>2537.3609999999999</v>
      </c>
      <c r="AA37" s="10">
        <v>584.09812774663578</v>
      </c>
      <c r="AB37" s="12">
        <f t="shared" si="5"/>
        <v>4.3440663126053209</v>
      </c>
      <c r="AC37" s="6" t="s">
        <v>1570</v>
      </c>
    </row>
    <row r="38" spans="1:29" x14ac:dyDescent="0.25">
      <c r="A38" s="6">
        <v>2014</v>
      </c>
      <c r="B38" s="6" t="s">
        <v>47</v>
      </c>
      <c r="C38" s="6">
        <v>6534211</v>
      </c>
      <c r="D38" s="8" t="s">
        <v>69</v>
      </c>
      <c r="F38" s="8" t="s">
        <v>71</v>
      </c>
      <c r="G38" s="6">
        <v>486210</v>
      </c>
      <c r="H38" s="8" t="s">
        <v>72</v>
      </c>
      <c r="I38" s="9">
        <v>36.493715000000002</v>
      </c>
      <c r="J38" s="9">
        <v>-101.465315</v>
      </c>
      <c r="K38" s="6" t="s">
        <v>38</v>
      </c>
      <c r="M38" s="10">
        <v>88.28</v>
      </c>
      <c r="O38" s="10">
        <v>0.45122279999999998</v>
      </c>
      <c r="P38" s="10">
        <v>2470.924</v>
      </c>
      <c r="Q38" s="10">
        <v>11.816238999999999</v>
      </c>
      <c r="R38" s="10">
        <v>21.486799999999999</v>
      </c>
      <c r="S38" s="10">
        <v>11.816238999999999</v>
      </c>
      <c r="T38" s="10">
        <v>21.486799999999999</v>
      </c>
      <c r="U38" s="10">
        <v>9.6705559999999995</v>
      </c>
      <c r="V38" s="10">
        <v>5.6295400000000004</v>
      </c>
      <c r="W38" s="10">
        <v>0.2273</v>
      </c>
      <c r="X38" s="10">
        <v>1.847864</v>
      </c>
      <c r="Y38" s="10">
        <v>57.353400000000001</v>
      </c>
      <c r="Z38" s="10">
        <f t="shared" si="4"/>
        <v>2471.1513</v>
      </c>
      <c r="AA38" s="10">
        <v>584.30314637726644</v>
      </c>
      <c r="AB38" s="12">
        <f t="shared" si="5"/>
        <v>4.2292281246838508</v>
      </c>
      <c r="AC38" s="6" t="s">
        <v>1570</v>
      </c>
    </row>
    <row r="39" spans="1:29" x14ac:dyDescent="0.25">
      <c r="A39" s="6">
        <v>2014</v>
      </c>
      <c r="B39" s="6" t="s">
        <v>47</v>
      </c>
      <c r="C39" s="6">
        <v>5651911</v>
      </c>
      <c r="D39" s="8" t="s">
        <v>62</v>
      </c>
      <c r="F39" s="8" t="s">
        <v>145</v>
      </c>
      <c r="G39" s="6">
        <v>324110</v>
      </c>
      <c r="H39" s="8" t="s">
        <v>119</v>
      </c>
      <c r="I39" s="9">
        <v>32.269103999999999</v>
      </c>
      <c r="J39" s="9">
        <v>-101.41767299999999</v>
      </c>
      <c r="K39" s="6" t="s">
        <v>38</v>
      </c>
      <c r="M39" s="10">
        <v>238.09569999999999</v>
      </c>
      <c r="N39" s="10">
        <v>0.11509999999999999</v>
      </c>
      <c r="O39" s="10">
        <v>0.67296202000000005</v>
      </c>
      <c r="P39" s="10">
        <v>505.81330000000003</v>
      </c>
      <c r="Q39" s="10">
        <v>100.5824745</v>
      </c>
      <c r="R39" s="10">
        <v>118.2209</v>
      </c>
      <c r="S39" s="10">
        <v>100.3153605</v>
      </c>
      <c r="T39" s="10">
        <v>117.95378599999999</v>
      </c>
      <c r="U39" s="10">
        <v>17.638423459999998</v>
      </c>
      <c r="V39" s="10">
        <v>70.642911089999998</v>
      </c>
      <c r="W39" s="10">
        <v>819.89300000000003</v>
      </c>
      <c r="X39" s="10">
        <v>31.972275509999999</v>
      </c>
      <c r="Y39" s="10">
        <v>309.22250000000003</v>
      </c>
      <c r="Z39" s="10">
        <f t="shared" si="4"/>
        <v>1325.7063000000001</v>
      </c>
      <c r="AA39" s="10">
        <v>314.73391204958909</v>
      </c>
      <c r="AB39" s="12">
        <f t="shared" si="5"/>
        <v>4.212149530906359</v>
      </c>
      <c r="AC39" s="6" t="s">
        <v>1570</v>
      </c>
    </row>
    <row r="40" spans="1:29" x14ac:dyDescent="0.25">
      <c r="A40" s="6">
        <v>2014</v>
      </c>
      <c r="B40" s="6" t="s">
        <v>47</v>
      </c>
      <c r="C40" s="6">
        <v>4171311</v>
      </c>
      <c r="D40" s="8" t="s">
        <v>80</v>
      </c>
      <c r="F40" s="8" t="s">
        <v>168</v>
      </c>
      <c r="G40" s="6">
        <v>211111</v>
      </c>
      <c r="H40" s="8" t="s">
        <v>53</v>
      </c>
      <c r="I40" s="9">
        <v>32.310555999999998</v>
      </c>
      <c r="J40" s="9">
        <v>-102.61027199999999</v>
      </c>
      <c r="K40" s="6" t="s">
        <v>38</v>
      </c>
      <c r="M40" s="10">
        <v>149.792</v>
      </c>
      <c r="O40" s="10">
        <v>0.158361</v>
      </c>
      <c r="P40" s="10">
        <v>855.08199999999999</v>
      </c>
      <c r="Q40" s="10">
        <v>4.1475499999999998</v>
      </c>
      <c r="R40" s="10">
        <v>7.5410000000000004</v>
      </c>
      <c r="S40" s="10">
        <v>4.1475499999999998</v>
      </c>
      <c r="T40" s="10">
        <v>7.5410000000000004</v>
      </c>
      <c r="U40" s="10">
        <v>3.3934500000000001</v>
      </c>
      <c r="V40" s="10">
        <v>1.9757420000000001</v>
      </c>
      <c r="W40" s="10">
        <v>0.16</v>
      </c>
      <c r="X40" s="10">
        <v>0.64852600000000005</v>
      </c>
      <c r="Y40" s="10">
        <v>68.707999999999998</v>
      </c>
      <c r="Z40" s="10">
        <f t="shared" si="4"/>
        <v>855.24199999999996</v>
      </c>
      <c r="AA40" s="10">
        <v>204.37401776437002</v>
      </c>
      <c r="AB40" s="12">
        <f t="shared" si="5"/>
        <v>4.1846904482057914</v>
      </c>
      <c r="AC40" s="6" t="s">
        <v>1570</v>
      </c>
    </row>
    <row r="41" spans="1:29" x14ac:dyDescent="0.25">
      <c r="A41" s="6">
        <v>2014</v>
      </c>
      <c r="B41" s="6" t="s">
        <v>47</v>
      </c>
      <c r="C41" s="6">
        <v>6476111</v>
      </c>
      <c r="D41" s="8" t="s">
        <v>203</v>
      </c>
      <c r="F41" s="8" t="s">
        <v>204</v>
      </c>
      <c r="G41" s="6">
        <v>324110</v>
      </c>
      <c r="H41" s="8" t="s">
        <v>119</v>
      </c>
      <c r="I41" s="9">
        <v>31.770997000000001</v>
      </c>
      <c r="J41" s="9">
        <v>-106.397453</v>
      </c>
      <c r="K41" s="6" t="s">
        <v>38</v>
      </c>
      <c r="L41" s="10">
        <v>1.8</v>
      </c>
      <c r="M41" s="10">
        <v>175.8023</v>
      </c>
      <c r="O41" s="10">
        <v>1.310837759</v>
      </c>
      <c r="P41" s="10">
        <v>439.76209999999998</v>
      </c>
      <c r="Q41" s="10">
        <v>122.893822</v>
      </c>
      <c r="R41" s="10">
        <v>157.07149999999999</v>
      </c>
      <c r="S41" s="10">
        <v>121.133822</v>
      </c>
      <c r="T41" s="10">
        <v>155.3115</v>
      </c>
      <c r="U41" s="10">
        <v>34.177697389999999</v>
      </c>
      <c r="V41" s="10">
        <v>100.35969428999999</v>
      </c>
      <c r="W41" s="10">
        <v>100.0645</v>
      </c>
      <c r="X41" s="10">
        <v>22.21236189</v>
      </c>
      <c r="Y41" s="10">
        <v>646.52470000000005</v>
      </c>
      <c r="Z41" s="10">
        <f t="shared" si="4"/>
        <v>539.82659999999998</v>
      </c>
      <c r="AA41" s="10">
        <v>130.61448113884367</v>
      </c>
      <c r="AB41" s="12">
        <f t="shared" si="5"/>
        <v>4.1329766446506211</v>
      </c>
      <c r="AC41" s="6" t="s">
        <v>1570</v>
      </c>
    </row>
    <row r="42" spans="1:29" x14ac:dyDescent="0.25">
      <c r="A42" s="6">
        <v>2014</v>
      </c>
      <c r="B42" s="6" t="s">
        <v>47</v>
      </c>
      <c r="C42" s="6">
        <v>6507911</v>
      </c>
      <c r="D42" s="8" t="s">
        <v>120</v>
      </c>
      <c r="F42" s="8" t="s">
        <v>355</v>
      </c>
      <c r="G42" s="6">
        <v>211111</v>
      </c>
      <c r="H42" s="8" t="s">
        <v>53</v>
      </c>
      <c r="I42" s="9">
        <v>31.433993999999998</v>
      </c>
      <c r="J42" s="9">
        <v>-102.353854</v>
      </c>
      <c r="K42" s="6" t="s">
        <v>38</v>
      </c>
      <c r="M42" s="10">
        <v>418.08</v>
      </c>
      <c r="O42" s="10">
        <v>0.19194</v>
      </c>
      <c r="P42" s="10">
        <v>938.88400000000001</v>
      </c>
      <c r="Q42" s="10">
        <v>5.0270000000000001</v>
      </c>
      <c r="R42" s="10">
        <v>9.14</v>
      </c>
      <c r="S42" s="10">
        <v>5.0270000000000001</v>
      </c>
      <c r="T42" s="10">
        <v>9.14</v>
      </c>
      <c r="U42" s="10">
        <v>4.1130000000000004</v>
      </c>
      <c r="V42" s="10">
        <v>2.3946800000000001</v>
      </c>
      <c r="W42" s="10">
        <v>1.01</v>
      </c>
      <c r="X42" s="10">
        <v>0.78603999999999996</v>
      </c>
      <c r="Y42" s="10">
        <v>63.072000000000003</v>
      </c>
      <c r="Z42" s="10">
        <f t="shared" si="4"/>
        <v>939.89400000000001</v>
      </c>
      <c r="AA42" s="10">
        <v>232.59595137560657</v>
      </c>
      <c r="AB42" s="12">
        <f t="shared" si="5"/>
        <v>4.0408871884541799</v>
      </c>
      <c r="AC42" s="6" t="s">
        <v>1570</v>
      </c>
    </row>
    <row r="43" spans="1:29" x14ac:dyDescent="0.25">
      <c r="A43" s="6">
        <v>2014</v>
      </c>
      <c r="B43" s="6" t="s">
        <v>47</v>
      </c>
      <c r="C43" s="6">
        <v>7905211</v>
      </c>
      <c r="D43" s="8" t="s">
        <v>151</v>
      </c>
      <c r="F43" s="8" t="s">
        <v>324</v>
      </c>
      <c r="G43" s="6">
        <v>211112</v>
      </c>
      <c r="H43" s="8" t="s">
        <v>68</v>
      </c>
      <c r="I43" s="9">
        <v>32.463897000000003</v>
      </c>
      <c r="J43" s="9">
        <v>-104.574117</v>
      </c>
      <c r="K43" s="6" t="s">
        <v>46</v>
      </c>
      <c r="M43" s="10">
        <v>127.75</v>
      </c>
      <c r="O43" s="10">
        <v>8.022E-2</v>
      </c>
      <c r="P43" s="10">
        <v>145.13900000000001</v>
      </c>
      <c r="Q43" s="10">
        <v>2.0143</v>
      </c>
      <c r="R43" s="10">
        <v>3.82</v>
      </c>
      <c r="S43" s="10">
        <v>2.0143</v>
      </c>
      <c r="T43" s="10">
        <v>3.82</v>
      </c>
      <c r="U43" s="10">
        <v>1.8057000000000001</v>
      </c>
      <c r="V43" s="10">
        <v>1.00084</v>
      </c>
      <c r="W43" s="10">
        <v>73.67</v>
      </c>
      <c r="X43" s="10">
        <v>0.32851999999999998</v>
      </c>
      <c r="Y43" s="10">
        <v>39.030999999999999</v>
      </c>
      <c r="Z43" s="10">
        <f t="shared" si="4"/>
        <v>218.80900000000003</v>
      </c>
      <c r="AA43" s="10">
        <v>54.732381526976724</v>
      </c>
      <c r="AB43" s="12">
        <f t="shared" si="5"/>
        <v>3.9977979012689686</v>
      </c>
      <c r="AC43" s="6" t="s">
        <v>1570</v>
      </c>
    </row>
    <row r="44" spans="1:29" x14ac:dyDescent="0.25">
      <c r="A44" s="6">
        <v>2014</v>
      </c>
      <c r="B44" s="6" t="s">
        <v>47</v>
      </c>
      <c r="C44" s="6">
        <v>7198011</v>
      </c>
      <c r="D44" s="8" t="s">
        <v>51</v>
      </c>
      <c r="F44" s="8" t="s">
        <v>52</v>
      </c>
      <c r="G44" s="6">
        <v>211111</v>
      </c>
      <c r="H44" s="8" t="s">
        <v>53</v>
      </c>
      <c r="I44" s="9">
        <v>36.483055999999998</v>
      </c>
      <c r="J44" s="9">
        <v>-108.121748</v>
      </c>
      <c r="K44" s="6" t="s">
        <v>46</v>
      </c>
      <c r="M44" s="10">
        <v>464.8</v>
      </c>
      <c r="O44" s="10">
        <v>0.79023189999999999</v>
      </c>
      <c r="P44" s="10">
        <v>2240.6999999999998</v>
      </c>
      <c r="Q44" s="10">
        <v>30.570129999999999</v>
      </c>
      <c r="R44" s="10">
        <v>47.1</v>
      </c>
      <c r="S44" s="10">
        <v>28.79992</v>
      </c>
      <c r="T44" s="10">
        <v>45.329790000000003</v>
      </c>
      <c r="U44" s="10">
        <v>16.529869600000001</v>
      </c>
      <c r="V44" s="10">
        <v>15.996510000000001</v>
      </c>
      <c r="W44" s="10">
        <v>9.3000000000000007</v>
      </c>
      <c r="X44" s="10">
        <v>5.1669999999999998</v>
      </c>
      <c r="Y44" s="10">
        <v>199</v>
      </c>
      <c r="Z44" s="10">
        <f t="shared" si="4"/>
        <v>2250</v>
      </c>
      <c r="AA44" s="10">
        <v>577.60813559380267</v>
      </c>
      <c r="AB44" s="12">
        <f t="shared" si="5"/>
        <v>3.8953744958715242</v>
      </c>
      <c r="AC44" s="6" t="s">
        <v>1570</v>
      </c>
    </row>
    <row r="45" spans="1:29" x14ac:dyDescent="0.25">
      <c r="A45" s="6">
        <v>2014</v>
      </c>
      <c r="B45" s="6" t="s">
        <v>47</v>
      </c>
      <c r="C45" s="6">
        <v>4188611</v>
      </c>
      <c r="D45" s="8" t="s">
        <v>80</v>
      </c>
      <c r="F45" s="8" t="s">
        <v>193</v>
      </c>
      <c r="G45" s="6">
        <v>211111</v>
      </c>
      <c r="H45" s="8" t="s">
        <v>53</v>
      </c>
      <c r="I45" s="9">
        <v>32.375737999999998</v>
      </c>
      <c r="J45" s="9">
        <v>-102.81784</v>
      </c>
      <c r="K45" s="6" t="s">
        <v>38</v>
      </c>
      <c r="M45" s="10">
        <v>446.96100000000001</v>
      </c>
      <c r="O45" s="10">
        <v>0.16451399999999999</v>
      </c>
      <c r="P45" s="10">
        <v>715.13699999999994</v>
      </c>
      <c r="Q45" s="10">
        <v>4.3087</v>
      </c>
      <c r="R45" s="10">
        <v>7.8339999999999996</v>
      </c>
      <c r="S45" s="10">
        <v>4.3087</v>
      </c>
      <c r="T45" s="10">
        <v>7.8339999999999996</v>
      </c>
      <c r="U45" s="10">
        <v>3.5253000000000001</v>
      </c>
      <c r="V45" s="10">
        <v>2.052508</v>
      </c>
      <c r="W45" s="10">
        <v>9.6000000000000002E-2</v>
      </c>
      <c r="X45" s="10">
        <v>0.67372399999999999</v>
      </c>
      <c r="Y45" s="10">
        <v>59.277000000000001</v>
      </c>
      <c r="Z45" s="10">
        <f t="shared" si="4"/>
        <v>715.23299999999995</v>
      </c>
      <c r="AA45" s="10">
        <v>186.91600627408451</v>
      </c>
      <c r="AB45" s="12">
        <f t="shared" si="5"/>
        <v>3.8264941256620753</v>
      </c>
      <c r="AC45" s="6" t="s">
        <v>1570</v>
      </c>
    </row>
    <row r="46" spans="1:29" x14ac:dyDescent="0.25">
      <c r="A46" s="6">
        <v>2018</v>
      </c>
      <c r="B46" s="6" t="s">
        <v>30</v>
      </c>
      <c r="C46" s="6">
        <v>3968311</v>
      </c>
      <c r="D46" s="7" t="s">
        <v>177</v>
      </c>
      <c r="E46" s="6"/>
      <c r="F46" s="8" t="s">
        <v>178</v>
      </c>
      <c r="G46" s="6">
        <v>221112</v>
      </c>
      <c r="H46" s="8" t="s">
        <v>33</v>
      </c>
      <c r="I46" s="9">
        <v>31.837800000000001</v>
      </c>
      <c r="J46" s="9">
        <v>-102.3278</v>
      </c>
      <c r="K46" s="6" t="s">
        <v>38</v>
      </c>
      <c r="L46" s="8"/>
      <c r="M46" s="8"/>
      <c r="N46" s="8"/>
      <c r="O46" s="8"/>
      <c r="P46" s="10">
        <v>854.22400000000005</v>
      </c>
      <c r="Q46" s="8"/>
      <c r="R46" s="8"/>
      <c r="S46" s="8"/>
      <c r="T46" s="8"/>
      <c r="U46" s="8"/>
      <c r="V46" s="8"/>
      <c r="W46" s="10">
        <v>16.414000000000001</v>
      </c>
      <c r="X46" s="8"/>
      <c r="Y46" s="8"/>
      <c r="Z46" s="10">
        <f t="shared" si="4"/>
        <v>870.63800000000003</v>
      </c>
      <c r="AA46" s="11">
        <v>227.98268060657176</v>
      </c>
      <c r="AB46" s="25">
        <f>+Z46/AA46</f>
        <v>3.8188778098563301</v>
      </c>
      <c r="AC46" s="6" t="s">
        <v>1570</v>
      </c>
    </row>
    <row r="47" spans="1:29" x14ac:dyDescent="0.25">
      <c r="A47" s="6">
        <v>2014</v>
      </c>
      <c r="B47" s="6" t="s">
        <v>47</v>
      </c>
      <c r="C47" s="6">
        <v>4205911</v>
      </c>
      <c r="D47" s="8" t="s">
        <v>334</v>
      </c>
      <c r="F47" s="8" t="s">
        <v>335</v>
      </c>
      <c r="G47" s="6">
        <v>211111</v>
      </c>
      <c r="H47" s="8" t="s">
        <v>53</v>
      </c>
      <c r="I47" s="9">
        <v>31.924167000000001</v>
      </c>
      <c r="J47" s="9">
        <v>-104.02333299999999</v>
      </c>
      <c r="K47" s="6" t="s">
        <v>38</v>
      </c>
      <c r="M47" s="10">
        <v>101.15170000000001</v>
      </c>
      <c r="O47" s="10">
        <v>0.1187445</v>
      </c>
      <c r="P47" s="10">
        <v>112.5544</v>
      </c>
      <c r="Q47" s="10">
        <v>6.1931744999999996</v>
      </c>
      <c r="R47" s="10">
        <v>10.8948</v>
      </c>
      <c r="S47" s="10">
        <v>4.6687744999999996</v>
      </c>
      <c r="T47" s="10">
        <v>9.3704000000000001</v>
      </c>
      <c r="U47" s="10">
        <v>4.7016257000000001</v>
      </c>
      <c r="V47" s="10">
        <v>3.5636975</v>
      </c>
      <c r="W47" s="10">
        <v>135.84780000000001</v>
      </c>
      <c r="X47" s="10">
        <v>1.9853670000000001</v>
      </c>
      <c r="Y47" s="10">
        <v>82.673100000000005</v>
      </c>
      <c r="Z47" s="10">
        <f t="shared" si="4"/>
        <v>248.40219999999999</v>
      </c>
      <c r="AA47" s="10">
        <v>67.43560361880148</v>
      </c>
      <c r="AB47" s="12">
        <f>Z47/AA47</f>
        <v>3.6835467715861574</v>
      </c>
      <c r="AC47" s="6" t="s">
        <v>1570</v>
      </c>
    </row>
    <row r="48" spans="1:29" x14ac:dyDescent="0.25">
      <c r="A48" s="6">
        <v>2018</v>
      </c>
      <c r="B48" s="6" t="s">
        <v>30</v>
      </c>
      <c r="C48" s="6">
        <v>4030611</v>
      </c>
      <c r="D48" s="8" t="s">
        <v>142</v>
      </c>
      <c r="F48" s="8" t="s">
        <v>143</v>
      </c>
      <c r="G48" s="6">
        <v>221112</v>
      </c>
      <c r="H48" s="8" t="s">
        <v>33</v>
      </c>
      <c r="I48" s="9">
        <v>33.523899999999998</v>
      </c>
      <c r="J48" s="9">
        <v>-101.7392</v>
      </c>
      <c r="K48" s="6" t="s">
        <v>38</v>
      </c>
      <c r="L48" s="8"/>
      <c r="M48" s="8"/>
      <c r="N48" s="8"/>
      <c r="O48" s="8"/>
      <c r="P48" s="10">
        <v>1104.037</v>
      </c>
      <c r="Q48" s="8"/>
      <c r="R48" s="8"/>
      <c r="S48" s="8"/>
      <c r="T48" s="8"/>
      <c r="U48" s="8"/>
      <c r="V48" s="8"/>
      <c r="W48" s="10">
        <v>10.561999999999999</v>
      </c>
      <c r="X48" s="8"/>
      <c r="Y48" s="8"/>
      <c r="Z48" s="10">
        <f t="shared" si="4"/>
        <v>1114.5989999999999</v>
      </c>
      <c r="AA48" s="11">
        <v>329.2348352688839</v>
      </c>
      <c r="AB48" s="25">
        <f>+Z48/AA48</f>
        <v>3.3854224419773633</v>
      </c>
      <c r="AC48" s="6" t="s">
        <v>1570</v>
      </c>
    </row>
    <row r="49" spans="1:29" x14ac:dyDescent="0.25">
      <c r="A49" s="6">
        <v>2018</v>
      </c>
      <c r="B49" s="6" t="s">
        <v>30</v>
      </c>
      <c r="C49" s="6">
        <v>4946011</v>
      </c>
      <c r="D49" s="7" t="s">
        <v>39</v>
      </c>
      <c r="F49" s="7" t="s">
        <v>380</v>
      </c>
      <c r="G49" s="6">
        <v>221112</v>
      </c>
      <c r="H49" s="8" t="s">
        <v>33</v>
      </c>
      <c r="I49" s="9">
        <v>34.1661</v>
      </c>
      <c r="J49" s="9">
        <v>-102.4114</v>
      </c>
      <c r="K49" s="6" t="s">
        <v>38</v>
      </c>
      <c r="L49" s="8"/>
      <c r="M49" s="8"/>
      <c r="N49" s="8"/>
      <c r="O49" s="8"/>
      <c r="P49" s="10">
        <v>993.66</v>
      </c>
      <c r="Q49" s="8"/>
      <c r="R49" s="8"/>
      <c r="S49" s="8"/>
      <c r="T49" s="8"/>
      <c r="U49" s="8"/>
      <c r="V49" s="8"/>
      <c r="W49" s="10">
        <v>4.202</v>
      </c>
      <c r="X49" s="8"/>
      <c r="Y49" s="8"/>
      <c r="Z49" s="10">
        <f t="shared" si="4"/>
        <v>997.86199999999997</v>
      </c>
      <c r="AA49" s="10">
        <v>325.2487740465242</v>
      </c>
      <c r="AB49" s="25">
        <f>+Z49/AA49</f>
        <v>3.0679961913008285</v>
      </c>
      <c r="AC49" s="6" t="s">
        <v>1570</v>
      </c>
    </row>
    <row r="50" spans="1:29" x14ac:dyDescent="0.25">
      <c r="A50" s="6">
        <v>2014</v>
      </c>
      <c r="B50" s="6" t="s">
        <v>47</v>
      </c>
      <c r="C50" s="6">
        <v>7992111</v>
      </c>
      <c r="D50" s="8" t="s">
        <v>151</v>
      </c>
      <c r="F50" s="8" t="s">
        <v>271</v>
      </c>
      <c r="G50" s="6">
        <v>211111</v>
      </c>
      <c r="H50" s="8" t="s">
        <v>53</v>
      </c>
      <c r="I50" s="9">
        <v>32.711660000000002</v>
      </c>
      <c r="J50" s="9">
        <v>-104.445864</v>
      </c>
      <c r="K50" s="6" t="s">
        <v>46</v>
      </c>
      <c r="M50" s="10">
        <v>1.3</v>
      </c>
      <c r="P50" s="10">
        <v>1.6</v>
      </c>
      <c r="W50" s="10">
        <v>255.7</v>
      </c>
      <c r="Y50" s="10">
        <v>13.47</v>
      </c>
      <c r="Z50" s="10">
        <f t="shared" si="4"/>
        <v>257.3</v>
      </c>
      <c r="AA50" s="10">
        <v>84.70074333336072</v>
      </c>
      <c r="AB50" s="12">
        <f t="shared" ref="AB50:AB68" si="6">Z50/AA50</f>
        <v>3.0377537418689733</v>
      </c>
      <c r="AC50" s="6" t="s">
        <v>1570</v>
      </c>
    </row>
    <row r="51" spans="1:29" x14ac:dyDescent="0.25">
      <c r="A51" s="6">
        <v>2014</v>
      </c>
      <c r="B51" s="6" t="s">
        <v>47</v>
      </c>
      <c r="C51" s="6">
        <v>6498211</v>
      </c>
      <c r="D51" s="8" t="s">
        <v>336</v>
      </c>
      <c r="F51" s="8" t="s">
        <v>357</v>
      </c>
      <c r="G51" s="6">
        <v>211112</v>
      </c>
      <c r="H51" s="8" t="s">
        <v>68</v>
      </c>
      <c r="I51" s="9">
        <v>30.884803000000002</v>
      </c>
      <c r="J51" s="9">
        <v>-101.919994</v>
      </c>
      <c r="K51" s="6" t="s">
        <v>38</v>
      </c>
      <c r="M51" s="10">
        <v>378.79340000000002</v>
      </c>
      <c r="O51" s="10">
        <v>0.45461010000000002</v>
      </c>
      <c r="P51" s="10">
        <v>863.92460000000005</v>
      </c>
      <c r="Q51" s="10">
        <v>11.734885999999999</v>
      </c>
      <c r="R51" s="10">
        <v>21.648099999999999</v>
      </c>
      <c r="S51" s="10">
        <v>11.734885999999999</v>
      </c>
      <c r="T51" s="10">
        <v>21.648099999999999</v>
      </c>
      <c r="U51" s="10">
        <v>9.913214</v>
      </c>
      <c r="V51" s="10">
        <v>5.6718010000000003</v>
      </c>
      <c r="W51" s="10">
        <v>18.584800000000001</v>
      </c>
      <c r="X51" s="10">
        <v>1.8617374</v>
      </c>
      <c r="Y51" s="10">
        <v>91.786299999999997</v>
      </c>
      <c r="Z51" s="10">
        <f t="shared" si="4"/>
        <v>882.50940000000003</v>
      </c>
      <c r="AA51" s="10">
        <v>292.22695573556285</v>
      </c>
      <c r="AB51" s="12">
        <f t="shared" si="6"/>
        <v>3.0199452264033635</v>
      </c>
      <c r="AC51" s="6" t="s">
        <v>1570</v>
      </c>
    </row>
    <row r="52" spans="1:29" x14ac:dyDescent="0.25">
      <c r="A52" s="6">
        <v>2014</v>
      </c>
      <c r="B52" s="6" t="s">
        <v>47</v>
      </c>
      <c r="C52" s="6">
        <v>8076311</v>
      </c>
      <c r="D52" s="8" t="s">
        <v>100</v>
      </c>
      <c r="F52" s="8" t="s">
        <v>221</v>
      </c>
      <c r="G52" s="6">
        <v>211111</v>
      </c>
      <c r="H52" s="8" t="s">
        <v>53</v>
      </c>
      <c r="I52" s="9">
        <v>32.535832999999997</v>
      </c>
      <c r="J52" s="9">
        <v>-103.259444</v>
      </c>
      <c r="K52" s="6" t="s">
        <v>46</v>
      </c>
      <c r="M52" s="10">
        <v>198.8</v>
      </c>
      <c r="O52" s="10">
        <v>3.9480000000000001E-2</v>
      </c>
      <c r="P52" s="10">
        <v>449.6</v>
      </c>
      <c r="Q52" s="10">
        <v>1.034</v>
      </c>
      <c r="R52" s="10">
        <v>1.88</v>
      </c>
      <c r="S52" s="10">
        <v>1.034</v>
      </c>
      <c r="T52" s="10">
        <v>1.88</v>
      </c>
      <c r="U52" s="10">
        <v>0.84599999999999997</v>
      </c>
      <c r="V52" s="10">
        <v>0.49256</v>
      </c>
      <c r="W52" s="10">
        <v>7.6999999999999999E-2</v>
      </c>
      <c r="X52" s="10">
        <v>0.16167999999999999</v>
      </c>
      <c r="Y52" s="10">
        <v>29.1</v>
      </c>
      <c r="Z52" s="10">
        <f t="shared" si="4"/>
        <v>449.67700000000002</v>
      </c>
      <c r="AA52" s="10">
        <v>152.82776922453448</v>
      </c>
      <c r="AB52" s="12">
        <f t="shared" si="6"/>
        <v>2.9423775684334883</v>
      </c>
      <c r="AC52" s="6" t="s">
        <v>1570</v>
      </c>
    </row>
    <row r="53" spans="1:29" x14ac:dyDescent="0.25">
      <c r="A53" s="6">
        <v>2014</v>
      </c>
      <c r="B53" s="6" t="s">
        <v>47</v>
      </c>
      <c r="C53" s="6">
        <v>8091111</v>
      </c>
      <c r="D53" s="8" t="s">
        <v>100</v>
      </c>
      <c r="F53" s="8" t="s">
        <v>226</v>
      </c>
      <c r="G53" s="6">
        <v>211111</v>
      </c>
      <c r="H53" s="8" t="s">
        <v>53</v>
      </c>
      <c r="I53" s="9">
        <v>32.397978000000002</v>
      </c>
      <c r="J53" s="9">
        <v>-103.123504</v>
      </c>
      <c r="K53" s="6" t="s">
        <v>46</v>
      </c>
      <c r="M53" s="10">
        <v>174.9</v>
      </c>
      <c r="O53" s="10">
        <v>2.8896000000000002E-2</v>
      </c>
      <c r="P53" s="10">
        <v>447.9</v>
      </c>
      <c r="Q53" s="10">
        <v>0.78100000000000003</v>
      </c>
      <c r="R53" s="10">
        <v>1.42</v>
      </c>
      <c r="S53" s="10">
        <v>0.73699999999999999</v>
      </c>
      <c r="T53" s="10">
        <v>1.3759999999999999</v>
      </c>
      <c r="U53" s="10">
        <v>0.63900000000000001</v>
      </c>
      <c r="V53" s="10">
        <v>0.360512</v>
      </c>
      <c r="W53" s="10">
        <v>4.2999999999999997E-2</v>
      </c>
      <c r="X53" s="10">
        <v>0.118336</v>
      </c>
      <c r="Y53" s="10">
        <v>31.8</v>
      </c>
      <c r="Z53" s="10">
        <f t="shared" si="4"/>
        <v>447.94299999999998</v>
      </c>
      <c r="AA53" s="10">
        <v>159.81916957048151</v>
      </c>
      <c r="AB53" s="12">
        <f t="shared" si="6"/>
        <v>2.8028114600010707</v>
      </c>
      <c r="AC53" s="6" t="s">
        <v>1570</v>
      </c>
    </row>
    <row r="54" spans="1:29" x14ac:dyDescent="0.25">
      <c r="A54" s="6">
        <v>2014</v>
      </c>
      <c r="B54" s="6" t="s">
        <v>47</v>
      </c>
      <c r="C54" s="6">
        <v>7992511</v>
      </c>
      <c r="D54" s="8" t="s">
        <v>100</v>
      </c>
      <c r="F54" s="8" t="s">
        <v>235</v>
      </c>
      <c r="G54" s="6">
        <v>211111</v>
      </c>
      <c r="H54" s="8" t="s">
        <v>53</v>
      </c>
      <c r="I54" s="9">
        <v>32.449199999999998</v>
      </c>
      <c r="J54" s="9">
        <v>-103.2145</v>
      </c>
      <c r="K54" s="6" t="s">
        <v>46</v>
      </c>
      <c r="M54" s="10">
        <v>103.2</v>
      </c>
      <c r="O54" s="10">
        <v>0.13272</v>
      </c>
      <c r="P54" s="10">
        <v>409.2</v>
      </c>
      <c r="Q54" s="10">
        <v>3.476</v>
      </c>
      <c r="R54" s="10">
        <v>6.32</v>
      </c>
      <c r="S54" s="10">
        <v>3.476</v>
      </c>
      <c r="T54" s="10">
        <v>6.32</v>
      </c>
      <c r="U54" s="10">
        <v>2.8439999999999999</v>
      </c>
      <c r="V54" s="10">
        <v>1.65584</v>
      </c>
      <c r="W54" s="10">
        <v>7.4999999999999997E-2</v>
      </c>
      <c r="X54" s="10">
        <v>0.54352</v>
      </c>
      <c r="Y54" s="10">
        <v>114.4</v>
      </c>
      <c r="Z54" s="10">
        <f t="shared" si="4"/>
        <v>409.27499999999998</v>
      </c>
      <c r="AA54" s="10">
        <v>153.3556960546093</v>
      </c>
      <c r="AB54" s="12">
        <f t="shared" si="6"/>
        <v>2.6687955552316684</v>
      </c>
      <c r="AC54" s="6" t="s">
        <v>1570</v>
      </c>
    </row>
    <row r="55" spans="1:29" x14ac:dyDescent="0.25">
      <c r="A55" s="6">
        <v>2014</v>
      </c>
      <c r="B55" s="6" t="s">
        <v>47</v>
      </c>
      <c r="C55" s="6">
        <v>4861611</v>
      </c>
      <c r="D55" s="8" t="s">
        <v>55</v>
      </c>
      <c r="F55" s="8" t="s">
        <v>118</v>
      </c>
      <c r="G55" s="6">
        <v>324110</v>
      </c>
      <c r="H55" s="8" t="s">
        <v>119</v>
      </c>
      <c r="I55" s="9">
        <v>35.703055999999997</v>
      </c>
      <c r="J55" s="9">
        <v>-101.36305</v>
      </c>
      <c r="K55" s="6" t="s">
        <v>38</v>
      </c>
      <c r="L55" s="10">
        <v>10.199999999999999</v>
      </c>
      <c r="M55" s="10">
        <v>597.98379999999997</v>
      </c>
      <c r="N55" s="10">
        <v>30.419699999999999</v>
      </c>
      <c r="O55" s="10">
        <v>1.2698563022989999</v>
      </c>
      <c r="P55" s="10">
        <v>1082.2135000000001</v>
      </c>
      <c r="Q55" s="10">
        <v>71.588153379999994</v>
      </c>
      <c r="R55" s="10">
        <v>132.39099999999999</v>
      </c>
      <c r="S55" s="10">
        <v>50.236813259000002</v>
      </c>
      <c r="T55" s="10">
        <v>111.039659904</v>
      </c>
      <c r="U55" s="10">
        <v>60.622850150799998</v>
      </c>
      <c r="V55" s="10">
        <v>55.086328438400002</v>
      </c>
      <c r="W55" s="10">
        <v>277.79590000000002</v>
      </c>
      <c r="X55" s="10">
        <v>25.372214737</v>
      </c>
      <c r="Y55" s="10">
        <v>1616.7988</v>
      </c>
      <c r="Z55" s="10">
        <f t="shared" si="4"/>
        <v>1360.0094000000001</v>
      </c>
      <c r="AA55" s="10">
        <v>517.60047676063402</v>
      </c>
      <c r="AB55" s="12">
        <f t="shared" si="6"/>
        <v>2.627527332493051</v>
      </c>
      <c r="AC55" s="6" t="s">
        <v>1570</v>
      </c>
    </row>
    <row r="56" spans="1:29" x14ac:dyDescent="0.25">
      <c r="A56" s="6">
        <v>2014</v>
      </c>
      <c r="B56" s="6" t="s">
        <v>47</v>
      </c>
      <c r="C56" s="6">
        <v>7906011</v>
      </c>
      <c r="D56" s="8" t="s">
        <v>48</v>
      </c>
      <c r="F56" s="8" t="s">
        <v>49</v>
      </c>
      <c r="G56" s="6">
        <v>327310</v>
      </c>
      <c r="H56" s="8" t="s">
        <v>50</v>
      </c>
      <c r="I56" s="9">
        <v>35.071319000000003</v>
      </c>
      <c r="J56" s="9">
        <v>-106.39228300000001</v>
      </c>
      <c r="K56" s="6" t="s">
        <v>46</v>
      </c>
      <c r="L56" s="10">
        <v>8.2899999999999991</v>
      </c>
      <c r="M56" s="10">
        <v>895.07685000000004</v>
      </c>
      <c r="O56" s="10">
        <v>3.6762741459204502</v>
      </c>
      <c r="P56" s="10">
        <v>912.20084999999995</v>
      </c>
      <c r="Q56" s="10">
        <v>149.78284418960001</v>
      </c>
      <c r="R56" s="10">
        <v>159.1771350596</v>
      </c>
      <c r="S56" s="10">
        <v>69.084154753869996</v>
      </c>
      <c r="T56" s="10">
        <v>78.478444823870007</v>
      </c>
      <c r="U56" s="10">
        <v>9.3942562729999999</v>
      </c>
      <c r="V56" s="10">
        <v>48.70384268846</v>
      </c>
      <c r="W56" s="10">
        <v>24.400099999999998</v>
      </c>
      <c r="X56" s="10">
        <v>13.858717611643799</v>
      </c>
      <c r="Y56" s="10">
        <v>47.584200000000003</v>
      </c>
      <c r="Z56" s="10">
        <f t="shared" si="4"/>
        <v>936.6009499999999</v>
      </c>
      <c r="AA56" s="10">
        <v>367.02434579827866</v>
      </c>
      <c r="AB56" s="12">
        <f t="shared" si="6"/>
        <v>2.5518769005987627</v>
      </c>
      <c r="AC56" s="6" t="s">
        <v>1570</v>
      </c>
    </row>
    <row r="57" spans="1:29" x14ac:dyDescent="0.25">
      <c r="A57" s="6">
        <v>2014</v>
      </c>
      <c r="B57" s="6" t="s">
        <v>47</v>
      </c>
      <c r="C57" s="6">
        <v>16628611</v>
      </c>
      <c r="D57" s="8" t="s">
        <v>334</v>
      </c>
      <c r="F57" s="8" t="s">
        <v>356</v>
      </c>
      <c r="G57" s="6">
        <v>211111</v>
      </c>
      <c r="H57" s="8" t="s">
        <v>53</v>
      </c>
      <c r="I57" s="9">
        <v>31.999791999999999</v>
      </c>
      <c r="J57" s="9">
        <v>-103.98528899999999</v>
      </c>
      <c r="K57" s="6" t="s">
        <v>38</v>
      </c>
      <c r="M57" s="10">
        <v>16.751999999999999</v>
      </c>
      <c r="O57" s="10">
        <v>8.3726999999999996E-2</v>
      </c>
      <c r="P57" s="10">
        <v>175.52199999999999</v>
      </c>
      <c r="Q57" s="10">
        <v>2.19285</v>
      </c>
      <c r="R57" s="10">
        <v>3.9870000000000001</v>
      </c>
      <c r="S57" s="10">
        <v>2.19285</v>
      </c>
      <c r="T57" s="10">
        <v>3.9870000000000001</v>
      </c>
      <c r="U57" s="10">
        <v>1.7941499999999999</v>
      </c>
      <c r="V57" s="10">
        <v>1.044594</v>
      </c>
      <c r="W57" s="10">
        <v>0.23200000000000001</v>
      </c>
      <c r="X57" s="10">
        <v>0.34288200000000002</v>
      </c>
      <c r="Y57" s="10">
        <v>102.32940000000001</v>
      </c>
      <c r="Z57" s="10">
        <f t="shared" si="4"/>
        <v>175.75399999999999</v>
      </c>
      <c r="AA57" s="10">
        <v>71.206584021813583</v>
      </c>
      <c r="AB57" s="12">
        <f t="shared" si="6"/>
        <v>2.4682268137755226</v>
      </c>
      <c r="AC57" s="6" t="s">
        <v>1570</v>
      </c>
    </row>
    <row r="58" spans="1:29" x14ac:dyDescent="0.25">
      <c r="A58" s="6">
        <v>2014</v>
      </c>
      <c r="B58" s="6" t="s">
        <v>47</v>
      </c>
      <c r="C58" s="6">
        <v>6143011</v>
      </c>
      <c r="D58" s="8" t="s">
        <v>248</v>
      </c>
      <c r="F58" s="8" t="s">
        <v>387</v>
      </c>
      <c r="G58" s="6">
        <v>486210</v>
      </c>
      <c r="H58" s="8" t="s">
        <v>72</v>
      </c>
      <c r="I58" s="9">
        <v>31.683710999999999</v>
      </c>
      <c r="J58" s="9">
        <v>-105.948964</v>
      </c>
      <c r="K58" s="6" t="s">
        <v>38</v>
      </c>
      <c r="M58" s="10">
        <v>55.279400000000003</v>
      </c>
      <c r="O58" s="10">
        <v>9.3332399999999996E-2</v>
      </c>
      <c r="P58" s="10">
        <v>217.4881</v>
      </c>
      <c r="Q58" s="10">
        <v>2.44442</v>
      </c>
      <c r="R58" s="10">
        <v>4.4443999999999999</v>
      </c>
      <c r="S58" s="10">
        <v>2.44442</v>
      </c>
      <c r="T58" s="10">
        <v>4.4443999999999999</v>
      </c>
      <c r="U58" s="10">
        <v>1.9999800000000001</v>
      </c>
      <c r="V58" s="10">
        <v>1.1644330000000001</v>
      </c>
      <c r="W58" s="10">
        <v>2.2896000000000001</v>
      </c>
      <c r="X58" s="10">
        <v>0.382218</v>
      </c>
      <c r="Y58" s="10">
        <v>1.5931</v>
      </c>
      <c r="Z58" s="10">
        <f t="shared" si="4"/>
        <v>219.77770000000001</v>
      </c>
      <c r="AA58" s="10">
        <v>90.381114677329492</v>
      </c>
      <c r="AB58" s="12">
        <f t="shared" si="6"/>
        <v>2.4316772456793716</v>
      </c>
      <c r="AC58" s="6" t="s">
        <v>1570</v>
      </c>
    </row>
    <row r="59" spans="1:29" x14ac:dyDescent="0.25">
      <c r="A59" s="6">
        <v>2014</v>
      </c>
      <c r="B59" s="6" t="s">
        <v>47</v>
      </c>
      <c r="C59" s="6">
        <v>8839911</v>
      </c>
      <c r="E59" s="8" t="s">
        <v>75</v>
      </c>
      <c r="F59" s="8" t="s">
        <v>76</v>
      </c>
      <c r="G59" s="6">
        <v>221210</v>
      </c>
      <c r="H59" s="8" t="s">
        <v>77</v>
      </c>
      <c r="I59" s="9">
        <v>35.615900000000003</v>
      </c>
      <c r="J59" s="9">
        <v>-109.12496</v>
      </c>
      <c r="K59" s="6" t="s">
        <v>46</v>
      </c>
      <c r="M59" s="10">
        <v>1177.8699999999999</v>
      </c>
      <c r="N59" s="10">
        <v>0.69</v>
      </c>
      <c r="O59" s="10">
        <v>0.58477000000000001</v>
      </c>
      <c r="P59" s="10">
        <v>1354.14</v>
      </c>
      <c r="Q59" s="10">
        <v>27.52</v>
      </c>
      <c r="R59" s="10">
        <v>29.582090000000001</v>
      </c>
      <c r="S59" s="10">
        <v>25.77844</v>
      </c>
      <c r="T59" s="10">
        <v>27.84619</v>
      </c>
      <c r="U59" s="10">
        <v>2.0717460000000001</v>
      </c>
      <c r="V59" s="10">
        <v>7.2957020000000004</v>
      </c>
      <c r="W59" s="10">
        <v>0.52265150000000005</v>
      </c>
      <c r="X59" s="10">
        <v>2.3947720000000001</v>
      </c>
      <c r="Y59" s="10">
        <v>72.73357</v>
      </c>
      <c r="Z59" s="10">
        <f t="shared" si="4"/>
        <v>1354.6626515</v>
      </c>
      <c r="AA59" s="10">
        <v>557.13471887784613</v>
      </c>
      <c r="AB59" s="12">
        <f t="shared" si="6"/>
        <v>2.4314813017370307</v>
      </c>
      <c r="AC59" s="6" t="s">
        <v>1570</v>
      </c>
    </row>
    <row r="60" spans="1:29" x14ac:dyDescent="0.25">
      <c r="A60" s="6">
        <v>2014</v>
      </c>
      <c r="B60" s="6" t="s">
        <v>47</v>
      </c>
      <c r="C60" s="6">
        <v>5652011</v>
      </c>
      <c r="D60" s="8" t="s">
        <v>62</v>
      </c>
      <c r="F60" s="8" t="s">
        <v>195</v>
      </c>
      <c r="G60" s="6">
        <v>211111</v>
      </c>
      <c r="H60" s="8" t="s">
        <v>53</v>
      </c>
      <c r="I60" s="9">
        <v>32.494444000000001</v>
      </c>
      <c r="J60" s="9">
        <v>-101.35222</v>
      </c>
      <c r="K60" s="6" t="s">
        <v>38</v>
      </c>
      <c r="M60" s="10">
        <v>386.60599999999999</v>
      </c>
      <c r="O60" s="10">
        <v>0.20655809999999999</v>
      </c>
      <c r="P60" s="10">
        <v>669.16759999999999</v>
      </c>
      <c r="Q60" s="10">
        <v>5.1877940999999996</v>
      </c>
      <c r="R60" s="10">
        <v>9.8361000000000001</v>
      </c>
      <c r="S60" s="10">
        <v>5.1877940999999996</v>
      </c>
      <c r="T60" s="10">
        <v>9.8361000000000001</v>
      </c>
      <c r="U60" s="10">
        <v>4.6483059000000004</v>
      </c>
      <c r="V60" s="10">
        <v>2.5770582000000002</v>
      </c>
      <c r="W60" s="10">
        <v>110.3068</v>
      </c>
      <c r="X60" s="10">
        <v>0.84590460000000001</v>
      </c>
      <c r="Y60" s="10">
        <v>61.288400000000003</v>
      </c>
      <c r="Z60" s="10">
        <f t="shared" si="4"/>
        <v>779.47439999999995</v>
      </c>
      <c r="AA60" s="10">
        <v>324.23308702621495</v>
      </c>
      <c r="AB60" s="12">
        <f t="shared" si="6"/>
        <v>2.4040556969344027</v>
      </c>
      <c r="AC60" s="6" t="s">
        <v>1570</v>
      </c>
    </row>
    <row r="61" spans="1:29" x14ac:dyDescent="0.25">
      <c r="A61" s="6">
        <v>2014</v>
      </c>
      <c r="B61" s="6" t="s">
        <v>47</v>
      </c>
      <c r="C61" s="6">
        <v>7399911</v>
      </c>
      <c r="D61" s="8" t="s">
        <v>151</v>
      </c>
      <c r="F61" s="8" t="s">
        <v>282</v>
      </c>
      <c r="G61" s="6">
        <v>32411</v>
      </c>
      <c r="H61" s="8" t="s">
        <v>119</v>
      </c>
      <c r="I61" s="9">
        <v>32.848593000000001</v>
      </c>
      <c r="J61" s="9">
        <v>-104.394383</v>
      </c>
      <c r="K61" s="6" t="s">
        <v>46</v>
      </c>
      <c r="L61" s="10">
        <v>4</v>
      </c>
      <c r="M61" s="10">
        <v>222.13399999999999</v>
      </c>
      <c r="N61" s="10">
        <v>22.503</v>
      </c>
      <c r="O61" s="10">
        <v>0.60136988300000005</v>
      </c>
      <c r="P61" s="10">
        <v>208.50399999999999</v>
      </c>
      <c r="Q61" s="10">
        <v>39.357480000000002</v>
      </c>
      <c r="R61" s="10">
        <v>71.605999999999995</v>
      </c>
      <c r="S61" s="10">
        <v>39.171947000000003</v>
      </c>
      <c r="T61" s="10">
        <v>71.420467000000002</v>
      </c>
      <c r="U61" s="10">
        <v>30.238520000000001</v>
      </c>
      <c r="V61" s="10">
        <v>39.030110399999998</v>
      </c>
      <c r="W61" s="10">
        <v>30.518000000000001</v>
      </c>
      <c r="X61" s="10">
        <v>18.118152200000001</v>
      </c>
      <c r="Y61" s="10">
        <v>375.24299999999999</v>
      </c>
      <c r="Z61" s="10">
        <f t="shared" si="4"/>
        <v>239.02199999999999</v>
      </c>
      <c r="AA61" s="10">
        <v>100.65624156282325</v>
      </c>
      <c r="AB61" s="12">
        <f t="shared" si="6"/>
        <v>2.3746366473540301</v>
      </c>
      <c r="AC61" s="6" t="s">
        <v>1570</v>
      </c>
    </row>
    <row r="62" spans="1:29" x14ac:dyDescent="0.25">
      <c r="A62" s="6">
        <v>2014</v>
      </c>
      <c r="B62" s="6" t="s">
        <v>47</v>
      </c>
      <c r="C62" s="6">
        <v>5226611</v>
      </c>
      <c r="D62" s="8" t="s">
        <v>100</v>
      </c>
      <c r="F62" s="8" t="s">
        <v>256</v>
      </c>
      <c r="G62" s="6">
        <v>211112</v>
      </c>
      <c r="H62" s="8" t="s">
        <v>68</v>
      </c>
      <c r="I62" s="9">
        <v>32.814444000000002</v>
      </c>
      <c r="J62" s="9">
        <v>-103.771389</v>
      </c>
      <c r="K62" s="6" t="s">
        <v>46</v>
      </c>
      <c r="M62" s="10">
        <v>98.3</v>
      </c>
      <c r="O62" s="10">
        <v>0.1239</v>
      </c>
      <c r="P62" s="10">
        <v>128.5</v>
      </c>
      <c r="Q62" s="10">
        <v>2.99</v>
      </c>
      <c r="R62" s="10">
        <v>5.9</v>
      </c>
      <c r="S62" s="10">
        <v>2.99</v>
      </c>
      <c r="T62" s="10">
        <v>5.9</v>
      </c>
      <c r="U62" s="10">
        <v>2.91</v>
      </c>
      <c r="V62" s="10">
        <v>1.5458000000000001</v>
      </c>
      <c r="W62" s="10">
        <v>173.1</v>
      </c>
      <c r="X62" s="10">
        <v>0.50739999999999996</v>
      </c>
      <c r="Y62" s="10">
        <v>103.94</v>
      </c>
      <c r="Z62" s="10">
        <f t="shared" si="4"/>
        <v>301.60000000000002</v>
      </c>
      <c r="AA62" s="10">
        <v>129.60579257959779</v>
      </c>
      <c r="AB62" s="12">
        <f t="shared" si="6"/>
        <v>2.3270564841056118</v>
      </c>
      <c r="AC62" s="6" t="s">
        <v>1570</v>
      </c>
    </row>
    <row r="63" spans="1:29" x14ac:dyDescent="0.25">
      <c r="A63" s="6">
        <v>2014</v>
      </c>
      <c r="B63" s="6" t="s">
        <v>47</v>
      </c>
      <c r="C63" s="6">
        <v>5746811</v>
      </c>
      <c r="D63" s="8" t="s">
        <v>123</v>
      </c>
      <c r="F63" s="8" t="s">
        <v>124</v>
      </c>
      <c r="G63" s="6">
        <v>486210</v>
      </c>
      <c r="H63" s="8" t="s">
        <v>72</v>
      </c>
      <c r="I63" s="9">
        <v>36.085822</v>
      </c>
      <c r="J63" s="9">
        <v>-101.053044</v>
      </c>
      <c r="K63" s="6" t="s">
        <v>38</v>
      </c>
      <c r="M63" s="10">
        <v>151.83699999999999</v>
      </c>
      <c r="O63" s="10">
        <v>0.27881699999999998</v>
      </c>
      <c r="P63" s="10">
        <v>1299.9449999999999</v>
      </c>
      <c r="Q63" s="10">
        <v>7.2656299999999998</v>
      </c>
      <c r="R63" s="10">
        <v>13.276999999999999</v>
      </c>
      <c r="S63" s="10">
        <v>7.2656299999999998</v>
      </c>
      <c r="T63" s="10">
        <v>13.276999999999999</v>
      </c>
      <c r="U63" s="10">
        <v>6.0113700000000003</v>
      </c>
      <c r="V63" s="10">
        <v>3.4785759999999999</v>
      </c>
      <c r="W63" s="10">
        <v>0.17699999999999999</v>
      </c>
      <c r="X63" s="10">
        <v>1.1418219999999999</v>
      </c>
      <c r="Y63" s="10">
        <v>37.709000000000003</v>
      </c>
      <c r="Z63" s="10">
        <f t="shared" si="4"/>
        <v>1300.1219999999998</v>
      </c>
      <c r="AA63" s="10">
        <v>568.32853662319656</v>
      </c>
      <c r="AB63" s="12">
        <f t="shared" si="6"/>
        <v>2.2876239995352976</v>
      </c>
      <c r="AC63" s="6" t="s">
        <v>1570</v>
      </c>
    </row>
    <row r="64" spans="1:29" x14ac:dyDescent="0.25">
      <c r="A64" s="6">
        <v>2014</v>
      </c>
      <c r="B64" s="6" t="s">
        <v>47</v>
      </c>
      <c r="C64" s="6">
        <v>5869311</v>
      </c>
      <c r="D64" s="8" t="s">
        <v>151</v>
      </c>
      <c r="F64" s="8" t="s">
        <v>348</v>
      </c>
      <c r="G64" s="6">
        <v>48621</v>
      </c>
      <c r="H64" s="8" t="s">
        <v>72</v>
      </c>
      <c r="I64" s="9">
        <v>32.081311999999997</v>
      </c>
      <c r="J64" s="9">
        <v>-104.48422100000001</v>
      </c>
      <c r="K64" s="6" t="s">
        <v>46</v>
      </c>
      <c r="M64" s="10">
        <v>58.540999999999997</v>
      </c>
      <c r="N64" s="10">
        <v>0.123</v>
      </c>
      <c r="O64" s="10">
        <v>6.1425E-2</v>
      </c>
      <c r="P64" s="10">
        <v>59.579000000000001</v>
      </c>
      <c r="Q64" s="10">
        <v>1.6380583</v>
      </c>
      <c r="R64" s="10">
        <v>3.0219999999999998</v>
      </c>
      <c r="S64" s="10">
        <v>1.6380583</v>
      </c>
      <c r="T64" s="10">
        <v>3.0219999999999998</v>
      </c>
      <c r="U64" s="10">
        <v>1.3839417000000001</v>
      </c>
      <c r="V64" s="10">
        <v>0.8425241</v>
      </c>
      <c r="W64" s="10">
        <v>0.98699999999999999</v>
      </c>
      <c r="X64" s="10">
        <v>0.25155</v>
      </c>
      <c r="Y64" s="10">
        <v>41.087000000000003</v>
      </c>
      <c r="Z64" s="10">
        <f t="shared" si="4"/>
        <v>60.566000000000003</v>
      </c>
      <c r="AA64" s="10">
        <v>27.162072534101476</v>
      </c>
      <c r="AB64" s="12">
        <f t="shared" si="6"/>
        <v>2.2298003925864096</v>
      </c>
      <c r="AC64" s="6" t="s">
        <v>1570</v>
      </c>
    </row>
    <row r="65" spans="1:29" x14ac:dyDescent="0.25">
      <c r="A65" s="6">
        <v>2014</v>
      </c>
      <c r="B65" s="6" t="s">
        <v>47</v>
      </c>
      <c r="C65" s="6">
        <v>5869211</v>
      </c>
      <c r="D65" s="8" t="s">
        <v>151</v>
      </c>
      <c r="F65" s="8" t="s">
        <v>351</v>
      </c>
      <c r="G65" s="6">
        <v>211111</v>
      </c>
      <c r="H65" s="8" t="s">
        <v>53</v>
      </c>
      <c r="I65" s="9">
        <v>32.315427999999997</v>
      </c>
      <c r="J65" s="9">
        <v>-104.13654200000001</v>
      </c>
      <c r="K65" s="6" t="s">
        <v>46</v>
      </c>
      <c r="M65" s="10">
        <v>31.4</v>
      </c>
      <c r="O65" s="10">
        <v>5.04E-2</v>
      </c>
      <c r="P65" s="10">
        <v>148.5</v>
      </c>
      <c r="Q65" s="10">
        <v>1.901</v>
      </c>
      <c r="R65" s="10">
        <v>3.1</v>
      </c>
      <c r="S65" s="10">
        <v>1.7818510000000001</v>
      </c>
      <c r="T65" s="10">
        <v>2.9808509999999999</v>
      </c>
      <c r="U65" s="10">
        <v>1.1990000000000001</v>
      </c>
      <c r="V65" s="10">
        <v>1.0849420000000001</v>
      </c>
      <c r="W65" s="10">
        <v>1</v>
      </c>
      <c r="X65" s="10">
        <v>0.2064</v>
      </c>
      <c r="Y65" s="10">
        <v>52.2</v>
      </c>
      <c r="Z65" s="10">
        <f t="shared" si="4"/>
        <v>149.5</v>
      </c>
      <c r="AA65" s="10">
        <v>68.142318883282741</v>
      </c>
      <c r="AB65" s="12">
        <f t="shared" si="6"/>
        <v>2.1939376653158869</v>
      </c>
      <c r="AC65" s="6" t="s">
        <v>1570</v>
      </c>
    </row>
    <row r="66" spans="1:29" x14ac:dyDescent="0.25">
      <c r="A66" s="6">
        <v>2014</v>
      </c>
      <c r="B66" s="6" t="s">
        <v>47</v>
      </c>
      <c r="C66" s="6">
        <v>6152911</v>
      </c>
      <c r="D66" s="8" t="s">
        <v>198</v>
      </c>
      <c r="F66" s="8" t="s">
        <v>199</v>
      </c>
      <c r="G66" s="6">
        <v>211112</v>
      </c>
      <c r="H66" s="8" t="s">
        <v>68</v>
      </c>
      <c r="I66" s="9">
        <v>33.464722000000002</v>
      </c>
      <c r="J66" s="9">
        <v>-102.55499399999999</v>
      </c>
      <c r="K66" s="6" t="s">
        <v>38</v>
      </c>
      <c r="M66" s="10">
        <v>103.26</v>
      </c>
      <c r="O66" s="10">
        <v>0.25670789999999999</v>
      </c>
      <c r="P66" s="10">
        <v>266.99</v>
      </c>
      <c r="Q66" s="10">
        <v>27.481708699999999</v>
      </c>
      <c r="R66" s="10">
        <v>31.94</v>
      </c>
      <c r="S66" s="10">
        <v>27.481708699999999</v>
      </c>
      <c r="T66" s="10">
        <v>31.94</v>
      </c>
      <c r="U66" s="10">
        <v>4.4582913</v>
      </c>
      <c r="V66" s="10">
        <v>21.835384999999999</v>
      </c>
      <c r="W66" s="10">
        <v>284.95</v>
      </c>
      <c r="X66" s="10">
        <v>3.3666049999999998</v>
      </c>
      <c r="Y66" s="10">
        <v>107.042</v>
      </c>
      <c r="Z66" s="10">
        <f t="shared" si="4"/>
        <v>551.94000000000005</v>
      </c>
      <c r="AA66" s="10">
        <v>262.6552475017134</v>
      </c>
      <c r="AB66" s="12">
        <f t="shared" si="6"/>
        <v>2.1013857718429918</v>
      </c>
      <c r="AC66" s="6" t="s">
        <v>1570</v>
      </c>
    </row>
    <row r="67" spans="1:29" x14ac:dyDescent="0.25">
      <c r="A67" s="6">
        <v>2014</v>
      </c>
      <c r="B67" s="6" t="s">
        <v>47</v>
      </c>
      <c r="C67" s="6">
        <v>6492611</v>
      </c>
      <c r="D67" s="8" t="s">
        <v>120</v>
      </c>
      <c r="F67" s="8" t="s">
        <v>266</v>
      </c>
      <c r="G67" s="6">
        <v>211111</v>
      </c>
      <c r="H67" s="8" t="s">
        <v>53</v>
      </c>
      <c r="I67" s="9">
        <v>31.510532999999999</v>
      </c>
      <c r="J67" s="9">
        <v>-102.651122</v>
      </c>
      <c r="K67" s="6" t="s">
        <v>38</v>
      </c>
      <c r="M67" s="10">
        <v>68.088999999999999</v>
      </c>
      <c r="O67" s="10">
        <v>5.7917999999999997E-2</v>
      </c>
      <c r="P67" s="10">
        <v>407.61599999999999</v>
      </c>
      <c r="Q67" s="10">
        <v>1.5168999999999999</v>
      </c>
      <c r="R67" s="10">
        <v>2.758</v>
      </c>
      <c r="S67" s="10">
        <v>1.5168999999999999</v>
      </c>
      <c r="T67" s="10">
        <v>2.758</v>
      </c>
      <c r="U67" s="10">
        <v>1.2411000000000001</v>
      </c>
      <c r="V67" s="10">
        <v>0.72259600000000002</v>
      </c>
      <c r="W67" s="10">
        <v>0.63400000000000001</v>
      </c>
      <c r="X67" s="10">
        <v>0.23718800000000001</v>
      </c>
      <c r="Y67" s="10">
        <v>46.860599999999998</v>
      </c>
      <c r="Z67" s="10">
        <f t="shared" si="4"/>
        <v>408.25</v>
      </c>
      <c r="AA67" s="10">
        <v>203.16961858369297</v>
      </c>
      <c r="AB67" s="12">
        <f t="shared" si="6"/>
        <v>2.0094047665489265</v>
      </c>
      <c r="AC67" s="6" t="s">
        <v>1570</v>
      </c>
    </row>
    <row r="68" spans="1:29" x14ac:dyDescent="0.25">
      <c r="A68" s="6">
        <v>2014</v>
      </c>
      <c r="B68" s="6" t="s">
        <v>47</v>
      </c>
      <c r="C68" s="6">
        <v>4029911</v>
      </c>
      <c r="D68" s="8" t="s">
        <v>98</v>
      </c>
      <c r="F68" s="8" t="s">
        <v>359</v>
      </c>
      <c r="G68" s="6">
        <v>211112</v>
      </c>
      <c r="H68" s="8" t="s">
        <v>68</v>
      </c>
      <c r="I68" s="9">
        <v>31.857178000000001</v>
      </c>
      <c r="J68" s="9">
        <v>-101.79015800000001</v>
      </c>
      <c r="K68" s="6" t="s">
        <v>38</v>
      </c>
      <c r="M68" s="10">
        <v>419.05799999999999</v>
      </c>
      <c r="O68" s="10">
        <v>0.20016744</v>
      </c>
      <c r="P68" s="10">
        <v>431.95299999999997</v>
      </c>
      <c r="Q68" s="10">
        <v>6.0932079999999997</v>
      </c>
      <c r="R68" s="10">
        <v>10.631</v>
      </c>
      <c r="S68" s="10">
        <v>6.0932079999999997</v>
      </c>
      <c r="T68" s="10">
        <v>10.631</v>
      </c>
      <c r="U68" s="10">
        <v>4.5377922000000002</v>
      </c>
      <c r="V68" s="10">
        <v>3.4705910000000002</v>
      </c>
      <c r="W68" s="10">
        <v>107.664</v>
      </c>
      <c r="X68" s="10">
        <v>0.91066519999999995</v>
      </c>
      <c r="Y68" s="10">
        <v>121.06100000000001</v>
      </c>
      <c r="Z68" s="10">
        <f t="shared" si="4"/>
        <v>539.61699999999996</v>
      </c>
      <c r="AA68" s="10">
        <v>278.39446014807021</v>
      </c>
      <c r="AB68" s="12">
        <f t="shared" si="6"/>
        <v>1.9383180244067817</v>
      </c>
      <c r="AC68" s="6" t="s">
        <v>1570</v>
      </c>
    </row>
    <row r="69" spans="1:29" x14ac:dyDescent="0.25">
      <c r="A69" s="6">
        <v>2018</v>
      </c>
      <c r="B69" s="6" t="s">
        <v>30</v>
      </c>
      <c r="C69" s="6">
        <v>5228411</v>
      </c>
      <c r="D69" s="7" t="s">
        <v>157</v>
      </c>
      <c r="E69" s="6"/>
      <c r="F69" s="7" t="s">
        <v>273</v>
      </c>
      <c r="G69" s="6">
        <v>221112</v>
      </c>
      <c r="H69" s="8" t="s">
        <v>33</v>
      </c>
      <c r="I69" s="9">
        <v>32.713099999999997</v>
      </c>
      <c r="J69" s="9">
        <v>-103.31</v>
      </c>
      <c r="K69" s="6" t="s">
        <v>46</v>
      </c>
      <c r="L69" s="8"/>
      <c r="M69" s="8"/>
      <c r="N69" s="8"/>
      <c r="O69" s="8"/>
      <c r="P69" s="10">
        <v>293.07900000000001</v>
      </c>
      <c r="Q69" s="8"/>
      <c r="R69" s="8"/>
      <c r="S69" s="8"/>
      <c r="T69" s="8"/>
      <c r="U69" s="8"/>
      <c r="V69" s="8"/>
      <c r="W69" s="10">
        <v>1.1850000000000001</v>
      </c>
      <c r="X69" s="8"/>
      <c r="Y69" s="8"/>
      <c r="Z69" s="10">
        <f t="shared" si="4"/>
        <v>294.26400000000001</v>
      </c>
      <c r="AA69" s="11">
        <v>157.36027846685167</v>
      </c>
      <c r="AB69" s="25">
        <f>+Z69/AA69</f>
        <v>1.8700017746981012</v>
      </c>
      <c r="AC69" s="6" t="s">
        <v>1570</v>
      </c>
    </row>
    <row r="70" spans="1:29" x14ac:dyDescent="0.25">
      <c r="A70" s="6">
        <v>2014</v>
      </c>
      <c r="B70" s="6" t="s">
        <v>47</v>
      </c>
      <c r="C70" s="6">
        <v>6614011</v>
      </c>
      <c r="D70" s="8" t="s">
        <v>360</v>
      </c>
      <c r="F70" s="8" t="s">
        <v>361</v>
      </c>
      <c r="G70" s="6">
        <v>211112</v>
      </c>
      <c r="H70" s="8" t="s">
        <v>68</v>
      </c>
      <c r="I70" s="9">
        <v>32.048706000000003</v>
      </c>
      <c r="J70" s="9">
        <v>-100.682389</v>
      </c>
      <c r="K70" s="6" t="s">
        <v>38</v>
      </c>
      <c r="M70" s="10">
        <v>198.22730000000001</v>
      </c>
      <c r="O70" s="10">
        <v>0.1302924</v>
      </c>
      <c r="P70" s="10">
        <v>156.8323</v>
      </c>
      <c r="Q70" s="10">
        <v>3.22992035</v>
      </c>
      <c r="R70" s="10">
        <v>6.2080000000000002</v>
      </c>
      <c r="S70" s="10">
        <v>3.22992035</v>
      </c>
      <c r="T70" s="10">
        <v>6.2080000000000002</v>
      </c>
      <c r="U70" s="10">
        <v>2.9780796500000002</v>
      </c>
      <c r="V70" s="10">
        <v>1.62838068</v>
      </c>
      <c r="W70" s="10">
        <v>532.59360000000004</v>
      </c>
      <c r="X70" s="10">
        <v>0.53357840000000001</v>
      </c>
      <c r="Y70" s="10">
        <v>147.00470000000001</v>
      </c>
      <c r="Z70" s="10">
        <f t="shared" si="4"/>
        <v>689.42590000000007</v>
      </c>
      <c r="AA70" s="10">
        <v>382.55139338484861</v>
      </c>
      <c r="AB70" s="12">
        <f>Z70/AA70</f>
        <v>1.8021785096634955</v>
      </c>
      <c r="AC70" s="6" t="s">
        <v>1570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4"/>
  <sheetViews>
    <sheetView workbookViewId="0">
      <selection activeCell="A12" sqref="A12:XFD12"/>
    </sheetView>
  </sheetViews>
  <sheetFormatPr defaultRowHeight="15" x14ac:dyDescent="0.25"/>
  <cols>
    <col min="1" max="1" width="9.140625" style="8"/>
    <col min="2" max="2" width="11.42578125" style="8" customWidth="1"/>
    <col min="3" max="5" width="9.140625" style="8"/>
    <col min="6" max="6" width="43.7109375" style="8" customWidth="1"/>
    <col min="7" max="7" width="9.140625" style="8"/>
    <col min="8" max="8" width="40.85546875" style="8" customWidth="1"/>
    <col min="9" max="10" width="10.7109375" style="8" customWidth="1"/>
    <col min="11" max="16384" width="9.140625" style="8"/>
  </cols>
  <sheetData>
    <row r="1" spans="1:29" s="2" customFormat="1" ht="45" x14ac:dyDescent="0.25">
      <c r="A1" s="1" t="s">
        <v>0</v>
      </c>
      <c r="B1" s="1" t="s">
        <v>1</v>
      </c>
      <c r="C1" s="1" t="s">
        <v>2</v>
      </c>
      <c r="D1" s="2" t="s">
        <v>1571</v>
      </c>
      <c r="E1" s="1" t="s">
        <v>5</v>
      </c>
      <c r="F1" s="2" t="s">
        <v>6</v>
      </c>
      <c r="G1" s="1" t="s">
        <v>1572</v>
      </c>
      <c r="H1" s="2" t="s">
        <v>8</v>
      </c>
      <c r="I1" s="3" t="s">
        <v>9</v>
      </c>
      <c r="J1" s="3" t="s">
        <v>10</v>
      </c>
      <c r="K1" s="1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399</v>
      </c>
      <c r="AB1" s="5" t="s">
        <v>28</v>
      </c>
      <c r="AC1" s="1" t="s">
        <v>29</v>
      </c>
    </row>
    <row r="2" spans="1:29" x14ac:dyDescent="0.25">
      <c r="A2" s="6">
        <v>2014</v>
      </c>
      <c r="B2" s="6" t="s">
        <v>47</v>
      </c>
      <c r="C2" s="6">
        <v>5050511</v>
      </c>
      <c r="D2" s="8" t="s">
        <v>403</v>
      </c>
      <c r="F2" s="8" t="s">
        <v>404</v>
      </c>
      <c r="G2" s="6">
        <v>221112</v>
      </c>
      <c r="H2" s="8" t="s">
        <v>33</v>
      </c>
      <c r="I2" s="9">
        <v>39.173144999999998</v>
      </c>
      <c r="J2" s="9">
        <v>-111.02938899999999</v>
      </c>
      <c r="K2" s="6" t="s">
        <v>43</v>
      </c>
      <c r="L2" s="10">
        <v>95.641000000000005</v>
      </c>
      <c r="M2" s="10">
        <v>4343.3968999999997</v>
      </c>
      <c r="N2" s="10">
        <v>1.4</v>
      </c>
      <c r="O2" s="10">
        <v>0.29819325009999997</v>
      </c>
      <c r="P2" s="10">
        <v>11491.167799999999</v>
      </c>
      <c r="Q2" s="10">
        <v>695.84121580999999</v>
      </c>
      <c r="R2" s="10">
        <v>747.43380000000002</v>
      </c>
      <c r="S2" s="10">
        <v>374.43511579</v>
      </c>
      <c r="T2" s="10">
        <v>426.02749999999997</v>
      </c>
      <c r="U2" s="10">
        <v>51.591584359000002</v>
      </c>
      <c r="V2" s="10">
        <v>350.75365910099998</v>
      </c>
      <c r="W2" s="10">
        <v>3939.3053</v>
      </c>
      <c r="X2" s="10">
        <v>43.660533909999998</v>
      </c>
      <c r="Y2" s="10">
        <v>125.93089999999999</v>
      </c>
      <c r="Z2" s="10">
        <f t="shared" ref="Z2:Z65" si="0">+P2+W2</f>
        <v>15430.473099999999</v>
      </c>
      <c r="AA2" s="10">
        <v>301.80591698137005</v>
      </c>
      <c r="AB2" s="12">
        <f t="shared" ref="AB2:AB65" si="1">+Z2/AA2</f>
        <v>51.127139104275727</v>
      </c>
      <c r="AC2" s="6" t="s">
        <v>402</v>
      </c>
    </row>
    <row r="3" spans="1:29" x14ac:dyDescent="0.25">
      <c r="A3" s="6">
        <v>2018</v>
      </c>
      <c r="B3" s="6" t="s">
        <v>30</v>
      </c>
      <c r="C3" s="6">
        <v>7735111</v>
      </c>
      <c r="D3" s="7" t="s">
        <v>31</v>
      </c>
      <c r="E3" s="6"/>
      <c r="F3" s="7" t="s">
        <v>32</v>
      </c>
      <c r="G3" s="6">
        <v>221112</v>
      </c>
      <c r="H3" s="8" t="s">
        <v>33</v>
      </c>
      <c r="I3" s="9">
        <v>34.318600000000004</v>
      </c>
      <c r="J3" s="9">
        <v>-109.1636</v>
      </c>
      <c r="K3" s="6" t="s">
        <v>34</v>
      </c>
      <c r="P3" s="10">
        <v>6631.5810000000001</v>
      </c>
      <c r="W3" s="10">
        <v>8814.2960000000003</v>
      </c>
      <c r="Z3" s="10">
        <f t="shared" si="0"/>
        <v>15445.877</v>
      </c>
      <c r="AA3" s="11">
        <v>321.23374724190268</v>
      </c>
      <c r="AB3" s="12">
        <f t="shared" si="1"/>
        <v>48.082983598758062</v>
      </c>
      <c r="AC3" s="6" t="s">
        <v>402</v>
      </c>
    </row>
    <row r="4" spans="1:29" x14ac:dyDescent="0.25">
      <c r="A4" s="6">
        <v>2018</v>
      </c>
      <c r="B4" s="6" t="s">
        <v>30</v>
      </c>
      <c r="C4" s="6">
        <v>3962711</v>
      </c>
      <c r="D4" s="7" t="s">
        <v>405</v>
      </c>
      <c r="E4" s="6"/>
      <c r="F4" s="7" t="s">
        <v>406</v>
      </c>
      <c r="G4" s="6">
        <v>221112</v>
      </c>
      <c r="H4" s="8" t="s">
        <v>33</v>
      </c>
      <c r="I4" s="9">
        <v>41.7378</v>
      </c>
      <c r="J4" s="9">
        <v>-108.78749999999999</v>
      </c>
      <c r="K4" s="6" t="s">
        <v>363</v>
      </c>
      <c r="P4" s="10">
        <v>6667.1180000000004</v>
      </c>
      <c r="W4" s="10">
        <v>8156.3509999999997</v>
      </c>
      <c r="Z4" s="10">
        <f t="shared" si="0"/>
        <v>14823.469000000001</v>
      </c>
      <c r="AA4" s="11">
        <v>489.40230816849515</v>
      </c>
      <c r="AB4" s="12">
        <f t="shared" si="1"/>
        <v>30.28892335116749</v>
      </c>
      <c r="AC4" s="6" t="s">
        <v>402</v>
      </c>
    </row>
    <row r="5" spans="1:29" x14ac:dyDescent="0.25">
      <c r="A5" s="6">
        <v>2014</v>
      </c>
      <c r="B5" s="6" t="s">
        <v>47</v>
      </c>
      <c r="C5" s="6">
        <v>7198011</v>
      </c>
      <c r="D5" s="8" t="s">
        <v>51</v>
      </c>
      <c r="F5" s="8" t="s">
        <v>52</v>
      </c>
      <c r="G5" s="6">
        <v>211111</v>
      </c>
      <c r="H5" s="8" t="s">
        <v>53</v>
      </c>
      <c r="I5" s="9">
        <v>36.483055999999998</v>
      </c>
      <c r="J5" s="9">
        <v>-108.121748</v>
      </c>
      <c r="K5" s="6" t="s">
        <v>46</v>
      </c>
      <c r="L5" s="10"/>
      <c r="M5" s="10">
        <v>464.8</v>
      </c>
      <c r="N5" s="10"/>
      <c r="O5" s="10">
        <v>0.79023189999999999</v>
      </c>
      <c r="P5" s="10">
        <v>2240.6999999999998</v>
      </c>
      <c r="Q5" s="10">
        <v>30.570129999999999</v>
      </c>
      <c r="R5" s="10">
        <v>47.1</v>
      </c>
      <c r="S5" s="10">
        <v>28.79992</v>
      </c>
      <c r="T5" s="10">
        <v>45.329790000000003</v>
      </c>
      <c r="U5" s="10">
        <v>16.529869600000001</v>
      </c>
      <c r="V5" s="10">
        <v>15.996510000000001</v>
      </c>
      <c r="W5" s="10">
        <v>9.3000000000000007</v>
      </c>
      <c r="X5" s="10">
        <v>5.1669999999999998</v>
      </c>
      <c r="Y5" s="10">
        <v>199</v>
      </c>
      <c r="Z5" s="10">
        <f t="shared" si="0"/>
        <v>2250</v>
      </c>
      <c r="AA5" s="10">
        <v>80.87051188140741</v>
      </c>
      <c r="AB5" s="12">
        <f t="shared" si="1"/>
        <v>27.822254956163913</v>
      </c>
      <c r="AC5" s="6" t="s">
        <v>402</v>
      </c>
    </row>
    <row r="6" spans="1:29" x14ac:dyDescent="0.25">
      <c r="A6" s="6">
        <v>2018</v>
      </c>
      <c r="B6" s="6" t="s">
        <v>30</v>
      </c>
      <c r="C6" s="6">
        <v>5050611</v>
      </c>
      <c r="D6" s="7" t="s">
        <v>41</v>
      </c>
      <c r="E6" s="6"/>
      <c r="F6" s="7" t="s">
        <v>54</v>
      </c>
      <c r="G6" s="6">
        <v>221112</v>
      </c>
      <c r="H6" s="8" t="s">
        <v>33</v>
      </c>
      <c r="I6" s="9">
        <v>39.379199999999997</v>
      </c>
      <c r="J6" s="9">
        <v>-111.07810000000001</v>
      </c>
      <c r="K6" s="6" t="s">
        <v>43</v>
      </c>
      <c r="P6" s="10">
        <v>5153.4430000000002</v>
      </c>
      <c r="W6" s="10">
        <v>2202.2109999999998</v>
      </c>
      <c r="Z6" s="10">
        <f t="shared" si="0"/>
        <v>7355.6540000000005</v>
      </c>
      <c r="AA6" s="11">
        <v>320.98941066436566</v>
      </c>
      <c r="AB6" s="12">
        <f t="shared" si="1"/>
        <v>22.915565920930803</v>
      </c>
      <c r="AC6" s="6" t="s">
        <v>402</v>
      </c>
    </row>
    <row r="7" spans="1:29" x14ac:dyDescent="0.25">
      <c r="A7" s="6">
        <v>2018</v>
      </c>
      <c r="B7" s="6" t="s">
        <v>30</v>
      </c>
      <c r="C7" s="6">
        <v>6281811</v>
      </c>
      <c r="D7" s="7" t="s">
        <v>60</v>
      </c>
      <c r="E7" s="6"/>
      <c r="F7" s="7" t="s">
        <v>61</v>
      </c>
      <c r="G7" s="6">
        <v>221112</v>
      </c>
      <c r="H7" s="8" t="s">
        <v>33</v>
      </c>
      <c r="I7" s="9">
        <v>40.086399999999998</v>
      </c>
      <c r="J7" s="9">
        <v>-109.28440000000001</v>
      </c>
      <c r="K7" s="6" t="s">
        <v>43</v>
      </c>
      <c r="P7" s="10">
        <v>5047.29</v>
      </c>
      <c r="W7" s="10">
        <v>896.43799999999999</v>
      </c>
      <c r="Z7" s="10">
        <f t="shared" si="0"/>
        <v>5943.7280000000001</v>
      </c>
      <c r="AA7" s="11">
        <v>313.83011162016436</v>
      </c>
      <c r="AB7" s="12">
        <f t="shared" si="1"/>
        <v>18.939317101584656</v>
      </c>
      <c r="AC7" s="6" t="s">
        <v>402</v>
      </c>
    </row>
    <row r="8" spans="1:29" x14ac:dyDescent="0.25">
      <c r="A8" s="6">
        <v>2018</v>
      </c>
      <c r="B8" s="6" t="s">
        <v>30</v>
      </c>
      <c r="C8" s="6">
        <v>8419211</v>
      </c>
      <c r="D8" s="7" t="s">
        <v>407</v>
      </c>
      <c r="E8" s="6"/>
      <c r="F8" s="8" t="s">
        <v>408</v>
      </c>
      <c r="G8" s="6">
        <v>221112</v>
      </c>
      <c r="H8" s="8" t="s">
        <v>33</v>
      </c>
      <c r="I8" s="9">
        <v>41.757199999999997</v>
      </c>
      <c r="J8" s="9">
        <v>-110.5986</v>
      </c>
      <c r="K8" s="6" t="s">
        <v>363</v>
      </c>
      <c r="P8" s="10">
        <v>5578.0119999999997</v>
      </c>
      <c r="W8" s="10">
        <v>4140.9799999999996</v>
      </c>
      <c r="Z8" s="10">
        <f t="shared" si="0"/>
        <v>9718.9919999999984</v>
      </c>
      <c r="AA8" s="11">
        <v>524.86142338616571</v>
      </c>
      <c r="AB8" s="12">
        <f t="shared" si="1"/>
        <v>18.517253444342526</v>
      </c>
      <c r="AC8" s="6" t="s">
        <v>402</v>
      </c>
    </row>
    <row r="9" spans="1:29" x14ac:dyDescent="0.25">
      <c r="A9" s="6">
        <v>2018</v>
      </c>
      <c r="B9" s="6" t="s">
        <v>30</v>
      </c>
      <c r="C9" s="6">
        <v>5597111</v>
      </c>
      <c r="D9" s="7" t="s">
        <v>44</v>
      </c>
      <c r="E9" s="6"/>
      <c r="F9" s="7" t="s">
        <v>45</v>
      </c>
      <c r="G9" s="6">
        <v>221112</v>
      </c>
      <c r="H9" s="8" t="s">
        <v>33</v>
      </c>
      <c r="I9" s="9">
        <v>35.415900000000001</v>
      </c>
      <c r="J9" s="9">
        <v>-108.08199999999999</v>
      </c>
      <c r="K9" s="6" t="s">
        <v>46</v>
      </c>
      <c r="P9" s="10">
        <v>2442.0129999999999</v>
      </c>
      <c r="W9" s="10">
        <v>880.18499999999995</v>
      </c>
      <c r="Z9" s="10">
        <f t="shared" si="0"/>
        <v>3322.1979999999999</v>
      </c>
      <c r="AA9" s="11">
        <v>196.9311405603292</v>
      </c>
      <c r="AB9" s="12">
        <f t="shared" si="1"/>
        <v>16.869845929634756</v>
      </c>
      <c r="AC9" s="6" t="s">
        <v>402</v>
      </c>
    </row>
    <row r="10" spans="1:29" x14ac:dyDescent="0.25">
      <c r="A10" s="6">
        <v>2014</v>
      </c>
      <c r="B10" s="6" t="s">
        <v>47</v>
      </c>
      <c r="C10" s="6">
        <v>6478511</v>
      </c>
      <c r="D10" s="8" t="s">
        <v>367</v>
      </c>
      <c r="F10" s="8" t="s">
        <v>368</v>
      </c>
      <c r="G10" s="6">
        <v>212391</v>
      </c>
      <c r="H10" s="8" t="s">
        <v>369</v>
      </c>
      <c r="I10" s="9">
        <v>41.592551</v>
      </c>
      <c r="J10" s="9">
        <v>-109.75390899999999</v>
      </c>
      <c r="K10" s="6" t="s">
        <v>363</v>
      </c>
      <c r="L10" s="10">
        <v>0</v>
      </c>
      <c r="M10" s="10">
        <v>3992.947987</v>
      </c>
      <c r="N10" s="10">
        <v>0</v>
      </c>
      <c r="O10" s="10">
        <v>0.68270470999999999</v>
      </c>
      <c r="P10" s="10">
        <v>2980.6197999999999</v>
      </c>
      <c r="Q10" s="10">
        <v>1584.783246</v>
      </c>
      <c r="R10" s="10">
        <v>1781.7683159999999</v>
      </c>
      <c r="S10" s="10">
        <v>57.298207320000003</v>
      </c>
      <c r="T10" s="10">
        <v>254.28296</v>
      </c>
      <c r="U10" s="10">
        <v>196.98480000000001</v>
      </c>
      <c r="V10" s="10">
        <v>232.424893</v>
      </c>
      <c r="W10" s="10">
        <v>4434.7</v>
      </c>
      <c r="X10" s="10">
        <v>12.9220665</v>
      </c>
      <c r="Y10" s="10">
        <v>5222.8101999999999</v>
      </c>
      <c r="Z10" s="10">
        <f t="shared" si="0"/>
        <v>7415.3197999999993</v>
      </c>
      <c r="AA10" s="10">
        <v>485.86134033182634</v>
      </c>
      <c r="AB10" s="12">
        <f t="shared" si="1"/>
        <v>15.262214101940266</v>
      </c>
      <c r="AC10" s="6" t="s">
        <v>402</v>
      </c>
    </row>
    <row r="11" spans="1:29" x14ac:dyDescent="0.25">
      <c r="A11" s="6">
        <v>2014</v>
      </c>
      <c r="B11" s="6" t="s">
        <v>47</v>
      </c>
      <c r="C11" s="6">
        <v>4392711</v>
      </c>
      <c r="D11" s="8" t="s">
        <v>203</v>
      </c>
      <c r="F11" s="8" t="s">
        <v>409</v>
      </c>
      <c r="G11" s="6">
        <v>221112</v>
      </c>
      <c r="H11" s="8" t="s">
        <v>33</v>
      </c>
      <c r="I11" s="9">
        <v>38.633420000000001</v>
      </c>
      <c r="J11" s="9">
        <v>-104.70651599999999</v>
      </c>
      <c r="K11" s="6" t="s">
        <v>13</v>
      </c>
      <c r="L11" s="10">
        <v>44.282800000000002</v>
      </c>
      <c r="M11" s="10">
        <v>5498.1411500000004</v>
      </c>
      <c r="N11" s="10">
        <v>57.1997</v>
      </c>
      <c r="O11" s="10">
        <v>0.22638915200000001</v>
      </c>
      <c r="P11" s="10">
        <v>1974.7546</v>
      </c>
      <c r="Q11" s="10">
        <v>52.970751610999997</v>
      </c>
      <c r="R11" s="10">
        <v>56.552230000000002</v>
      </c>
      <c r="S11" s="10">
        <v>36.231915999999998</v>
      </c>
      <c r="T11" s="10">
        <v>39.812696000000003</v>
      </c>
      <c r="U11" s="10">
        <v>3.5814803899999998</v>
      </c>
      <c r="V11" s="10">
        <v>29.101238680000002</v>
      </c>
      <c r="W11" s="10">
        <v>3319.6776850000001</v>
      </c>
      <c r="X11" s="10">
        <v>4.0649203099999998</v>
      </c>
      <c r="Y11" s="10">
        <v>30.240445999999999</v>
      </c>
      <c r="Z11" s="10">
        <f t="shared" si="0"/>
        <v>5294.4322849999999</v>
      </c>
      <c r="AA11" s="10">
        <v>354.93503833521123</v>
      </c>
      <c r="AB11" s="12">
        <f t="shared" si="1"/>
        <v>14.916623362497619</v>
      </c>
      <c r="AC11" s="6" t="s">
        <v>402</v>
      </c>
    </row>
    <row r="12" spans="1:29" x14ac:dyDescent="0.25">
      <c r="A12" s="6">
        <v>2014</v>
      </c>
      <c r="B12" s="6" t="s">
        <v>47</v>
      </c>
      <c r="C12" s="6">
        <v>14939211</v>
      </c>
      <c r="E12" s="8" t="s">
        <v>110</v>
      </c>
      <c r="F12" s="8" t="s">
        <v>111</v>
      </c>
      <c r="G12" s="6">
        <v>211112</v>
      </c>
      <c r="H12" s="8" t="s">
        <v>68</v>
      </c>
      <c r="I12" s="9">
        <v>37.144682000000003</v>
      </c>
      <c r="J12" s="9">
        <v>-107.78483900000001</v>
      </c>
      <c r="K12" s="6" t="s">
        <v>46</v>
      </c>
      <c r="L12" s="10"/>
      <c r="M12" s="10"/>
      <c r="N12" s="10"/>
      <c r="O12" s="10">
        <v>0.25874999999999998</v>
      </c>
      <c r="P12" s="10">
        <v>686</v>
      </c>
      <c r="Q12" s="10">
        <v>21.736128000000001</v>
      </c>
      <c r="R12" s="10">
        <v>28.4</v>
      </c>
      <c r="S12" s="10">
        <v>19.07976</v>
      </c>
      <c r="T12" s="10">
        <v>25.743634</v>
      </c>
      <c r="U12" s="10">
        <v>6.5638724000000002</v>
      </c>
      <c r="V12" s="10">
        <v>13.850788</v>
      </c>
      <c r="W12" s="10">
        <v>43</v>
      </c>
      <c r="X12" s="10">
        <v>2.8048000000000002</v>
      </c>
      <c r="Y12" s="10">
        <v>536.1</v>
      </c>
      <c r="Z12" s="10">
        <f t="shared" si="0"/>
        <v>729</v>
      </c>
      <c r="AA12" s="10">
        <v>50.414778922321098</v>
      </c>
      <c r="AB12" s="12">
        <f t="shared" si="1"/>
        <v>14.460045557736958</v>
      </c>
      <c r="AC12" s="6" t="s">
        <v>402</v>
      </c>
    </row>
    <row r="13" spans="1:29" x14ac:dyDescent="0.25">
      <c r="A13" s="6">
        <v>2025</v>
      </c>
      <c r="B13" s="6" t="s">
        <v>30</v>
      </c>
      <c r="C13" s="6">
        <v>1839711</v>
      </c>
      <c r="D13" s="7" t="s">
        <v>64</v>
      </c>
      <c r="E13" s="6"/>
      <c r="F13" s="7" t="s">
        <v>65</v>
      </c>
      <c r="G13" s="6">
        <v>221112</v>
      </c>
      <c r="H13" s="8" t="s">
        <v>33</v>
      </c>
      <c r="I13" s="13">
        <v>40.462699999999998</v>
      </c>
      <c r="J13" s="9">
        <v>-107.5912</v>
      </c>
      <c r="K13" s="14" t="s">
        <v>13</v>
      </c>
      <c r="L13" s="15"/>
      <c r="P13" s="11">
        <v>2998.3830000000003</v>
      </c>
      <c r="Q13" s="15"/>
      <c r="W13" s="11">
        <v>1679.9679999999998</v>
      </c>
      <c r="X13" s="15"/>
      <c r="Z13" s="10">
        <f t="shared" si="0"/>
        <v>4678.3510000000006</v>
      </c>
      <c r="AA13" s="11">
        <v>353.93143266631972</v>
      </c>
      <c r="AB13" s="12">
        <f t="shared" si="1"/>
        <v>13.218241072164583</v>
      </c>
      <c r="AC13" s="6" t="s">
        <v>402</v>
      </c>
    </row>
    <row r="14" spans="1:29" x14ac:dyDescent="0.25">
      <c r="A14" s="6">
        <v>2014</v>
      </c>
      <c r="B14" s="6" t="s">
        <v>47</v>
      </c>
      <c r="C14" s="6">
        <v>7230311</v>
      </c>
      <c r="D14" s="8" t="s">
        <v>51</v>
      </c>
      <c r="F14" s="8" t="s">
        <v>93</v>
      </c>
      <c r="G14" s="6">
        <v>211112</v>
      </c>
      <c r="H14" s="8" t="s">
        <v>68</v>
      </c>
      <c r="I14" s="9">
        <v>36.666704000000003</v>
      </c>
      <c r="J14" s="9">
        <v>-107.959514</v>
      </c>
      <c r="K14" s="6" t="s">
        <v>46</v>
      </c>
      <c r="L14" s="10"/>
      <c r="M14" s="10">
        <v>585.6</v>
      </c>
      <c r="N14" s="10"/>
      <c r="O14" s="10">
        <v>0.25533223199999999</v>
      </c>
      <c r="P14" s="10">
        <v>773.3</v>
      </c>
      <c r="Q14" s="10">
        <v>7.0631304000000004</v>
      </c>
      <c r="R14" s="10">
        <v>12.8</v>
      </c>
      <c r="S14" s="10">
        <v>6.9780233999999997</v>
      </c>
      <c r="T14" s="10">
        <v>12.714893</v>
      </c>
      <c r="U14" s="10">
        <v>5.7368696000000003</v>
      </c>
      <c r="V14" s="10">
        <v>3.6657709999999999</v>
      </c>
      <c r="W14" s="10">
        <v>3.3</v>
      </c>
      <c r="X14" s="10">
        <v>1.0815085</v>
      </c>
      <c r="Y14" s="10">
        <v>477.7</v>
      </c>
      <c r="Z14" s="10">
        <f t="shared" si="0"/>
        <v>776.59999999999991</v>
      </c>
      <c r="AA14" s="10">
        <v>70.061431572842125</v>
      </c>
      <c r="AB14" s="12">
        <f t="shared" si="1"/>
        <v>11.084557973848666</v>
      </c>
      <c r="AC14" s="6" t="s">
        <v>402</v>
      </c>
    </row>
    <row r="15" spans="1:29" x14ac:dyDescent="0.25">
      <c r="A15" s="6">
        <v>2014</v>
      </c>
      <c r="B15" s="6" t="s">
        <v>47</v>
      </c>
      <c r="C15" s="6">
        <v>8041211</v>
      </c>
      <c r="D15" s="8" t="s">
        <v>367</v>
      </c>
      <c r="F15" s="8" t="s">
        <v>370</v>
      </c>
      <c r="G15" s="6">
        <v>212391</v>
      </c>
      <c r="H15" s="8" t="s">
        <v>369</v>
      </c>
      <c r="I15" s="9">
        <v>41.622799999999998</v>
      </c>
      <c r="J15" s="9">
        <v>-109.815</v>
      </c>
      <c r="K15" s="6" t="s">
        <v>363</v>
      </c>
      <c r="L15" s="10">
        <v>0.25536199999999998</v>
      </c>
      <c r="M15" s="10">
        <v>5118.6531249999998</v>
      </c>
      <c r="N15" s="10">
        <v>0</v>
      </c>
      <c r="O15" s="10">
        <v>2.65904020796</v>
      </c>
      <c r="P15" s="10">
        <v>2470.9866499999998</v>
      </c>
      <c r="Q15" s="10">
        <v>979.15527967000003</v>
      </c>
      <c r="R15" s="10">
        <v>1145.31423296</v>
      </c>
      <c r="S15" s="10">
        <v>664.22443821000002</v>
      </c>
      <c r="T15" s="10">
        <v>830.38338150000004</v>
      </c>
      <c r="U15" s="10">
        <v>166.15910398599999</v>
      </c>
      <c r="V15" s="10">
        <v>757.320625705</v>
      </c>
      <c r="W15" s="10">
        <v>2911.5476493000001</v>
      </c>
      <c r="X15" s="10">
        <v>41.4890506749</v>
      </c>
      <c r="Y15" s="10">
        <v>684.85566800000004</v>
      </c>
      <c r="Z15" s="10">
        <f t="shared" si="0"/>
        <v>5382.5342992999995</v>
      </c>
      <c r="AA15" s="10">
        <v>490.37590694264452</v>
      </c>
      <c r="AB15" s="12">
        <f t="shared" si="1"/>
        <v>10.976343297244318</v>
      </c>
      <c r="AC15" s="6" t="s">
        <v>402</v>
      </c>
    </row>
    <row r="16" spans="1:29" x14ac:dyDescent="0.25">
      <c r="A16" s="6">
        <v>2025</v>
      </c>
      <c r="B16" s="6" t="s">
        <v>30</v>
      </c>
      <c r="C16" s="6">
        <v>4367811</v>
      </c>
      <c r="D16" s="7" t="s">
        <v>58</v>
      </c>
      <c r="E16" s="6"/>
      <c r="F16" s="7" t="s">
        <v>59</v>
      </c>
      <c r="G16" s="6">
        <v>221112</v>
      </c>
      <c r="H16" s="8" t="s">
        <v>33</v>
      </c>
      <c r="I16" s="13">
        <v>38.208100000000002</v>
      </c>
      <c r="J16" s="9">
        <v>-104.57470000000001</v>
      </c>
      <c r="K16" s="14" t="s">
        <v>13</v>
      </c>
      <c r="L16" s="15"/>
      <c r="P16" s="11">
        <v>1653.91</v>
      </c>
      <c r="Q16" s="15"/>
      <c r="W16" s="11">
        <v>2110.2510000000002</v>
      </c>
      <c r="X16" s="15"/>
      <c r="Z16" s="10">
        <f t="shared" si="0"/>
        <v>3764.1610000000001</v>
      </c>
      <c r="AA16" s="11">
        <v>349.07319067453494</v>
      </c>
      <c r="AB16" s="12">
        <f t="shared" si="1"/>
        <v>10.783300180475869</v>
      </c>
      <c r="AC16" s="6" t="s">
        <v>402</v>
      </c>
    </row>
    <row r="17" spans="1:29" x14ac:dyDescent="0.25">
      <c r="A17" s="6">
        <v>2014</v>
      </c>
      <c r="B17" s="6" t="s">
        <v>47</v>
      </c>
      <c r="C17" s="6">
        <v>7341211</v>
      </c>
      <c r="D17" s="8" t="s">
        <v>410</v>
      </c>
      <c r="F17" s="8" t="s">
        <v>411</v>
      </c>
      <c r="G17" s="6">
        <v>212234</v>
      </c>
      <c r="H17" s="8" t="s">
        <v>354</v>
      </c>
      <c r="I17" s="9">
        <v>40.583599999999997</v>
      </c>
      <c r="J17" s="9">
        <v>-112.0993</v>
      </c>
      <c r="K17" s="6" t="s">
        <v>43</v>
      </c>
      <c r="L17" s="10">
        <v>19</v>
      </c>
      <c r="M17" s="10">
        <v>1243.2243000000001</v>
      </c>
      <c r="N17" s="10">
        <v>1.7541</v>
      </c>
      <c r="O17" s="10">
        <v>0.60979492454999995</v>
      </c>
      <c r="P17" s="10">
        <v>4199.6328000000003</v>
      </c>
      <c r="Q17" s="10">
        <v>1032.7532179</v>
      </c>
      <c r="R17" s="10">
        <v>1032.9092000000001</v>
      </c>
      <c r="S17" s="10">
        <v>273.22681790000001</v>
      </c>
      <c r="T17" s="10">
        <v>273.38279999999997</v>
      </c>
      <c r="U17" s="10">
        <v>0.15598207</v>
      </c>
      <c r="V17" s="10">
        <v>236.84881124</v>
      </c>
      <c r="W17" s="10">
        <v>1.9936</v>
      </c>
      <c r="X17" s="10">
        <v>17.270433111199999</v>
      </c>
      <c r="Y17" s="10">
        <v>213.7022</v>
      </c>
      <c r="Z17" s="10">
        <f t="shared" si="0"/>
        <v>4201.6264000000001</v>
      </c>
      <c r="AA17" s="10">
        <v>478.49107158678947</v>
      </c>
      <c r="AB17" s="12">
        <f t="shared" si="1"/>
        <v>8.7809922681867683</v>
      </c>
      <c r="AC17" s="6" t="s">
        <v>402</v>
      </c>
    </row>
    <row r="18" spans="1:29" x14ac:dyDescent="0.25">
      <c r="A18" s="6">
        <v>2014</v>
      </c>
      <c r="B18" s="6" t="s">
        <v>47</v>
      </c>
      <c r="C18" s="6">
        <v>13686411</v>
      </c>
      <c r="D18" s="8" t="s">
        <v>51</v>
      </c>
      <c r="F18" s="8" t="s">
        <v>122</v>
      </c>
      <c r="G18" s="6">
        <v>48621</v>
      </c>
      <c r="H18" s="8" t="s">
        <v>72</v>
      </c>
      <c r="I18" s="9">
        <v>36.732500000000002</v>
      </c>
      <c r="J18" s="9">
        <v>-107.96166700000001</v>
      </c>
      <c r="K18" s="6" t="s">
        <v>46</v>
      </c>
      <c r="L18" s="10"/>
      <c r="M18" s="10">
        <v>23.4</v>
      </c>
      <c r="N18" s="10"/>
      <c r="O18" s="10">
        <v>0.34649999999999997</v>
      </c>
      <c r="P18" s="10">
        <v>509.6</v>
      </c>
      <c r="Q18" s="10">
        <v>11.958</v>
      </c>
      <c r="R18" s="10">
        <v>19.399999999999999</v>
      </c>
      <c r="S18" s="10">
        <v>11.958</v>
      </c>
      <c r="T18" s="10">
        <v>19.399999999999999</v>
      </c>
      <c r="U18" s="10">
        <v>7.4420000000000002</v>
      </c>
      <c r="V18" s="10">
        <v>6.6003699999999998</v>
      </c>
      <c r="W18" s="10">
        <v>3.5</v>
      </c>
      <c r="X18" s="10">
        <v>1.419</v>
      </c>
      <c r="Y18" s="10">
        <v>36.4</v>
      </c>
      <c r="Z18" s="10">
        <f t="shared" si="0"/>
        <v>513.1</v>
      </c>
      <c r="AA18" s="10">
        <v>64.133280688474528</v>
      </c>
      <c r="AB18" s="12">
        <f t="shared" si="1"/>
        <v>8.000526317878041</v>
      </c>
      <c r="AC18" s="6" t="s">
        <v>402</v>
      </c>
    </row>
    <row r="19" spans="1:29" x14ac:dyDescent="0.25">
      <c r="A19" s="6">
        <v>2014</v>
      </c>
      <c r="B19" s="6" t="s">
        <v>47</v>
      </c>
      <c r="C19" s="6">
        <v>8839911</v>
      </c>
      <c r="E19" s="8" t="s">
        <v>75</v>
      </c>
      <c r="F19" s="8" t="s">
        <v>76</v>
      </c>
      <c r="G19" s="6">
        <v>221210</v>
      </c>
      <c r="H19" s="8" t="s">
        <v>77</v>
      </c>
      <c r="I19" s="9">
        <v>35.615900000000003</v>
      </c>
      <c r="J19" s="9">
        <v>-109.12496</v>
      </c>
      <c r="K19" s="6" t="s">
        <v>46</v>
      </c>
      <c r="L19" s="10"/>
      <c r="M19" s="10">
        <v>1177.8699999999999</v>
      </c>
      <c r="N19" s="10">
        <v>0.69</v>
      </c>
      <c r="O19" s="10">
        <v>0.58477000000000001</v>
      </c>
      <c r="P19" s="10">
        <v>1354.14</v>
      </c>
      <c r="Q19" s="10">
        <v>27.52</v>
      </c>
      <c r="R19" s="10">
        <v>29.582090000000001</v>
      </c>
      <c r="S19" s="10">
        <v>25.77844</v>
      </c>
      <c r="T19" s="10">
        <v>27.84619</v>
      </c>
      <c r="U19" s="10">
        <v>2.0717460000000001</v>
      </c>
      <c r="V19" s="10">
        <v>7.2957020000000004</v>
      </c>
      <c r="W19" s="10">
        <v>0.52265150000000005</v>
      </c>
      <c r="X19" s="10">
        <v>2.3947720000000001</v>
      </c>
      <c r="Y19" s="10">
        <v>72.73357</v>
      </c>
      <c r="Z19" s="10">
        <f t="shared" si="0"/>
        <v>1354.6626515</v>
      </c>
      <c r="AA19" s="10">
        <v>179.83275071621486</v>
      </c>
      <c r="AB19" s="12">
        <f t="shared" si="1"/>
        <v>7.5329029117600825</v>
      </c>
      <c r="AC19" s="6" t="s">
        <v>402</v>
      </c>
    </row>
    <row r="20" spans="1:29" x14ac:dyDescent="0.25">
      <c r="A20" s="6">
        <v>2014</v>
      </c>
      <c r="B20" s="6" t="s">
        <v>47</v>
      </c>
      <c r="C20" s="6">
        <v>7231911</v>
      </c>
      <c r="D20" s="8" t="s">
        <v>51</v>
      </c>
      <c r="F20" s="8" t="s">
        <v>136</v>
      </c>
      <c r="G20" s="6">
        <v>211112</v>
      </c>
      <c r="H20" s="8" t="s">
        <v>68</v>
      </c>
      <c r="I20" s="9">
        <v>36.731382000000004</v>
      </c>
      <c r="J20" s="9">
        <v>-107.967595</v>
      </c>
      <c r="K20" s="6" t="s">
        <v>46</v>
      </c>
      <c r="L20" s="10"/>
      <c r="M20" s="10">
        <v>58.58</v>
      </c>
      <c r="N20" s="10"/>
      <c r="O20" s="10">
        <v>0.28127400000000002</v>
      </c>
      <c r="P20" s="10">
        <v>414.25</v>
      </c>
      <c r="Q20" s="10">
        <v>7.26912</v>
      </c>
      <c r="R20" s="10">
        <v>13.394</v>
      </c>
      <c r="S20" s="10">
        <v>7.26912</v>
      </c>
      <c r="T20" s="10">
        <v>13.394</v>
      </c>
      <c r="U20" s="10">
        <v>6.1248800000000001</v>
      </c>
      <c r="V20" s="10">
        <v>3.5092279999999998</v>
      </c>
      <c r="W20" s="10">
        <v>4.8929999999999998</v>
      </c>
      <c r="X20" s="10">
        <v>1.1518839999999999</v>
      </c>
      <c r="Y20" s="10">
        <v>46.110999999999997</v>
      </c>
      <c r="Z20" s="10">
        <f t="shared" si="0"/>
        <v>419.14299999999997</v>
      </c>
      <c r="AA20" s="10">
        <v>63.960513628341673</v>
      </c>
      <c r="AB20" s="12">
        <f t="shared" si="1"/>
        <v>6.5531525033637736</v>
      </c>
      <c r="AC20" s="6" t="s">
        <v>402</v>
      </c>
    </row>
    <row r="21" spans="1:29" x14ac:dyDescent="0.25">
      <c r="A21" s="6">
        <v>2018</v>
      </c>
      <c r="B21" s="6" t="s">
        <v>30</v>
      </c>
      <c r="C21" s="6">
        <v>4458511</v>
      </c>
      <c r="D21" s="7" t="s">
        <v>96</v>
      </c>
      <c r="E21" s="6"/>
      <c r="F21" s="7" t="s">
        <v>97</v>
      </c>
      <c r="G21" s="6">
        <v>221112</v>
      </c>
      <c r="H21" s="8" t="s">
        <v>33</v>
      </c>
      <c r="I21" s="9">
        <v>40.485599999999998</v>
      </c>
      <c r="J21" s="9">
        <v>-107.185</v>
      </c>
      <c r="K21" s="6" t="s">
        <v>13</v>
      </c>
      <c r="P21" s="10">
        <v>648.19200000000001</v>
      </c>
      <c r="W21" s="10">
        <v>1714.002</v>
      </c>
      <c r="Z21" s="10">
        <f t="shared" si="0"/>
        <v>2362.194</v>
      </c>
      <c r="AA21" s="11">
        <v>365.23719557012316</v>
      </c>
      <c r="AB21" s="12">
        <f t="shared" si="1"/>
        <v>6.4675614330919755</v>
      </c>
      <c r="AC21" s="6" t="s">
        <v>402</v>
      </c>
    </row>
    <row r="22" spans="1:29" x14ac:dyDescent="0.25">
      <c r="A22" s="6">
        <v>2014</v>
      </c>
      <c r="B22" s="6" t="s">
        <v>47</v>
      </c>
      <c r="C22" s="6">
        <v>6432411</v>
      </c>
      <c r="D22" s="8" t="s">
        <v>51</v>
      </c>
      <c r="F22" s="8" t="s">
        <v>159</v>
      </c>
      <c r="G22" s="6">
        <v>211111</v>
      </c>
      <c r="H22" s="8" t="s">
        <v>53</v>
      </c>
      <c r="I22" s="9">
        <v>38.163258999999996</v>
      </c>
      <c r="J22" s="9">
        <v>-109.276478</v>
      </c>
      <c r="K22" s="6" t="s">
        <v>43</v>
      </c>
      <c r="L22" s="10"/>
      <c r="M22" s="10">
        <v>181.4333</v>
      </c>
      <c r="N22" s="10">
        <v>1.5367</v>
      </c>
      <c r="O22" s="10">
        <v>0.10052905500000001</v>
      </c>
      <c r="P22" s="10">
        <v>188.55520000000001</v>
      </c>
      <c r="Q22" s="10">
        <v>37.994343999999998</v>
      </c>
      <c r="R22" s="10">
        <v>58.9893</v>
      </c>
      <c r="S22" s="10">
        <v>36.278744000000003</v>
      </c>
      <c r="T22" s="10">
        <v>57.273699999999998</v>
      </c>
      <c r="U22" s="10">
        <v>20.995045999999999</v>
      </c>
      <c r="V22" s="10">
        <v>42.506617328099999</v>
      </c>
      <c r="W22" s="10">
        <v>499.56760000000003</v>
      </c>
      <c r="X22" s="10">
        <v>0.41213843999999999</v>
      </c>
      <c r="Y22" s="10">
        <v>47.628</v>
      </c>
      <c r="Z22" s="10">
        <f t="shared" si="0"/>
        <v>688.1228000000001</v>
      </c>
      <c r="AA22" s="10">
        <v>117.04743456841629</v>
      </c>
      <c r="AB22" s="12">
        <f t="shared" si="1"/>
        <v>5.8790079640556341</v>
      </c>
      <c r="AC22" s="6" t="s">
        <v>402</v>
      </c>
    </row>
    <row r="23" spans="1:29" x14ac:dyDescent="0.25">
      <c r="A23" s="6">
        <v>2014</v>
      </c>
      <c r="B23" s="6" t="s">
        <v>47</v>
      </c>
      <c r="C23" s="6">
        <v>7569011</v>
      </c>
      <c r="D23" s="8" t="s">
        <v>410</v>
      </c>
      <c r="F23" s="8" t="s">
        <v>412</v>
      </c>
      <c r="G23" s="6">
        <v>212319</v>
      </c>
      <c r="H23" s="8" t="s">
        <v>413</v>
      </c>
      <c r="I23" s="9">
        <v>40.707999999999998</v>
      </c>
      <c r="J23" s="9">
        <v>-112.125</v>
      </c>
      <c r="K23" s="6" t="s">
        <v>43</v>
      </c>
      <c r="L23" s="10">
        <v>2.9670679999999998</v>
      </c>
      <c r="M23" s="10">
        <v>65.7012</v>
      </c>
      <c r="N23" s="10">
        <v>0.23930000000000001</v>
      </c>
      <c r="O23" s="10">
        <v>6.5690813850000002E-2</v>
      </c>
      <c r="P23" s="10">
        <v>1322.5159000000001</v>
      </c>
      <c r="Q23" s="10">
        <v>120.128991101</v>
      </c>
      <c r="R23" s="10">
        <v>126.83410000000001</v>
      </c>
      <c r="S23" s="10">
        <v>65.071201101</v>
      </c>
      <c r="T23" s="10">
        <v>71.776300000000006</v>
      </c>
      <c r="U23" s="10">
        <v>6.7051329274500002</v>
      </c>
      <c r="V23" s="10">
        <v>59.369642693199999</v>
      </c>
      <c r="W23" s="10">
        <v>1500.34</v>
      </c>
      <c r="X23" s="10">
        <v>6.9113003449999999</v>
      </c>
      <c r="Y23" s="10">
        <v>8.2129999999999992</v>
      </c>
      <c r="Z23" s="10">
        <f t="shared" si="0"/>
        <v>2822.8559</v>
      </c>
      <c r="AA23" s="10">
        <v>490.41170569293149</v>
      </c>
      <c r="AB23" s="12">
        <f t="shared" si="1"/>
        <v>5.7560940475746216</v>
      </c>
      <c r="AC23" s="6" t="s">
        <v>402</v>
      </c>
    </row>
    <row r="24" spans="1:29" x14ac:dyDescent="0.25">
      <c r="A24" s="6">
        <v>2018</v>
      </c>
      <c r="B24" s="6" t="s">
        <v>30</v>
      </c>
      <c r="C24" s="6">
        <v>897211</v>
      </c>
      <c r="D24" s="7" t="s">
        <v>78</v>
      </c>
      <c r="E24" s="6"/>
      <c r="F24" s="7" t="s">
        <v>79</v>
      </c>
      <c r="G24" s="6">
        <v>221112</v>
      </c>
      <c r="H24" s="8" t="s">
        <v>33</v>
      </c>
      <c r="I24" s="9">
        <v>40.221699999999998</v>
      </c>
      <c r="J24" s="9">
        <v>-103.6803</v>
      </c>
      <c r="K24" s="6" t="s">
        <v>13</v>
      </c>
      <c r="P24" s="10">
        <v>1113.4159999999999</v>
      </c>
      <c r="W24" s="10">
        <v>1867.623</v>
      </c>
      <c r="Z24" s="10">
        <f t="shared" si="0"/>
        <v>2981.0389999999998</v>
      </c>
      <c r="AA24" s="11">
        <v>520.5184998028169</v>
      </c>
      <c r="AB24" s="12">
        <f t="shared" si="1"/>
        <v>5.7270567734466278</v>
      </c>
      <c r="AC24" s="6" t="s">
        <v>402</v>
      </c>
    </row>
    <row r="25" spans="1:29" x14ac:dyDescent="0.25">
      <c r="A25" s="6">
        <v>2014</v>
      </c>
      <c r="B25" s="6" t="s">
        <v>47</v>
      </c>
      <c r="C25" s="6">
        <v>7994511</v>
      </c>
      <c r="D25" s="8" t="s">
        <v>51</v>
      </c>
      <c r="F25" s="8" t="s">
        <v>155</v>
      </c>
      <c r="G25" s="6">
        <v>48621</v>
      </c>
      <c r="H25" s="8" t="s">
        <v>72</v>
      </c>
      <c r="I25" s="9">
        <v>36.728332999999999</v>
      </c>
      <c r="J25" s="9">
        <v>-107.955833</v>
      </c>
      <c r="K25" s="6" t="s">
        <v>46</v>
      </c>
      <c r="L25" s="10"/>
      <c r="M25" s="10">
        <v>43.917000000000002</v>
      </c>
      <c r="N25" s="10"/>
      <c r="O25" s="10">
        <v>0.123039</v>
      </c>
      <c r="P25" s="10">
        <v>340.005</v>
      </c>
      <c r="Q25" s="10">
        <v>3.2224499999999998</v>
      </c>
      <c r="R25" s="10">
        <v>5.859</v>
      </c>
      <c r="S25" s="10">
        <v>3.2224499999999998</v>
      </c>
      <c r="T25" s="10">
        <v>5.859</v>
      </c>
      <c r="U25" s="10">
        <v>2.6365500000000002</v>
      </c>
      <c r="V25" s="10">
        <v>1.535058</v>
      </c>
      <c r="W25" s="10">
        <v>0.122</v>
      </c>
      <c r="X25" s="10">
        <v>0.50387400000000004</v>
      </c>
      <c r="Y25" s="10">
        <v>14.994999999999999</v>
      </c>
      <c r="Z25" s="10">
        <f t="shared" si="0"/>
        <v>340.12700000000001</v>
      </c>
      <c r="AA25" s="10">
        <v>64.802135251097127</v>
      </c>
      <c r="AB25" s="12">
        <f t="shared" si="1"/>
        <v>5.248700504729765</v>
      </c>
      <c r="AC25" s="6" t="s">
        <v>402</v>
      </c>
    </row>
    <row r="26" spans="1:29" x14ac:dyDescent="0.25">
      <c r="A26" s="6">
        <v>2014</v>
      </c>
      <c r="B26" s="6" t="s">
        <v>47</v>
      </c>
      <c r="C26" s="6">
        <v>8839311</v>
      </c>
      <c r="E26" s="8" t="s">
        <v>75</v>
      </c>
      <c r="F26" s="8" t="s">
        <v>112</v>
      </c>
      <c r="G26" s="6">
        <v>486210</v>
      </c>
      <c r="H26" s="8" t="s">
        <v>72</v>
      </c>
      <c r="I26" s="9">
        <v>35.305728000000002</v>
      </c>
      <c r="J26" s="9">
        <v>-111.094531</v>
      </c>
      <c r="K26" s="6" t="s">
        <v>34</v>
      </c>
      <c r="L26" s="10"/>
      <c r="M26" s="10">
        <v>177.41</v>
      </c>
      <c r="N26" s="10">
        <v>1.46</v>
      </c>
      <c r="O26" s="10">
        <v>0.53643750000000001</v>
      </c>
      <c r="P26" s="10">
        <v>1588.52</v>
      </c>
      <c r="Q26" s="10">
        <v>23.54053</v>
      </c>
      <c r="R26" s="10">
        <v>229.38</v>
      </c>
      <c r="S26" s="10">
        <v>22.06</v>
      </c>
      <c r="T26" s="10">
        <v>26.04</v>
      </c>
      <c r="U26" s="10">
        <v>4.0195040000000004</v>
      </c>
      <c r="V26" s="10">
        <v>7.087701</v>
      </c>
      <c r="W26" s="10">
        <v>0.90323869999999995</v>
      </c>
      <c r="X26" s="10">
        <v>2.32437</v>
      </c>
      <c r="Y26" s="10">
        <v>53.61</v>
      </c>
      <c r="Z26" s="10">
        <f t="shared" si="0"/>
        <v>1589.4232387</v>
      </c>
      <c r="AA26" s="10">
        <v>308.56110312357043</v>
      </c>
      <c r="AB26" s="12">
        <f t="shared" si="1"/>
        <v>5.151081009920679</v>
      </c>
      <c r="AC26" s="6" t="s">
        <v>402</v>
      </c>
    </row>
    <row r="27" spans="1:29" x14ac:dyDescent="0.25">
      <c r="A27" s="6">
        <v>2014</v>
      </c>
      <c r="B27" s="6" t="s">
        <v>47</v>
      </c>
      <c r="C27" s="6">
        <v>5066411</v>
      </c>
      <c r="D27" s="8" t="s">
        <v>131</v>
      </c>
      <c r="F27" s="8" t="s">
        <v>132</v>
      </c>
      <c r="G27" s="6">
        <v>221112</v>
      </c>
      <c r="H27" s="8" t="s">
        <v>33</v>
      </c>
      <c r="I27" s="9">
        <v>39.548000000000002</v>
      </c>
      <c r="J27" s="9">
        <v>-110.383</v>
      </c>
      <c r="K27" s="6" t="s">
        <v>43</v>
      </c>
      <c r="L27" s="10">
        <v>1</v>
      </c>
      <c r="M27" s="10">
        <v>82.323899999999995</v>
      </c>
      <c r="N27" s="10">
        <v>0.1452</v>
      </c>
      <c r="O27" s="10">
        <v>7.0418350650000003E-2</v>
      </c>
      <c r="P27" s="10">
        <v>348.94040000000001</v>
      </c>
      <c r="Q27" s="10">
        <v>71.006874969999998</v>
      </c>
      <c r="R27" s="10">
        <v>73.398300000000006</v>
      </c>
      <c r="S27" s="10">
        <v>38.20747497</v>
      </c>
      <c r="T27" s="10">
        <v>40.5989</v>
      </c>
      <c r="U27" s="10">
        <v>2.3914350311999999</v>
      </c>
      <c r="V27" s="10">
        <v>33.030182287899997</v>
      </c>
      <c r="W27" s="10">
        <v>1054.8100999999999</v>
      </c>
      <c r="X27" s="10">
        <v>4.7071273938999996</v>
      </c>
      <c r="Y27" s="10">
        <v>11.848000000000001</v>
      </c>
      <c r="Z27" s="10">
        <f t="shared" si="0"/>
        <v>1403.7504999999999</v>
      </c>
      <c r="AA27" s="10">
        <v>298.37105250044067</v>
      </c>
      <c r="AB27" s="12">
        <f t="shared" si="1"/>
        <v>4.7047141076057528</v>
      </c>
      <c r="AC27" s="6" t="s">
        <v>402</v>
      </c>
    </row>
    <row r="28" spans="1:29" x14ac:dyDescent="0.25">
      <c r="A28" s="6">
        <v>2014</v>
      </c>
      <c r="B28" s="6" t="s">
        <v>47</v>
      </c>
      <c r="C28" s="6">
        <v>896111</v>
      </c>
      <c r="D28" s="8" t="s">
        <v>102</v>
      </c>
      <c r="F28" s="8" t="s">
        <v>103</v>
      </c>
      <c r="G28" s="6">
        <v>221330</v>
      </c>
      <c r="H28" s="8" t="s">
        <v>104</v>
      </c>
      <c r="I28" s="9">
        <v>39.760579</v>
      </c>
      <c r="J28" s="9">
        <v>-105.215345</v>
      </c>
      <c r="K28" s="6" t="s">
        <v>13</v>
      </c>
      <c r="L28" s="10">
        <v>6.2972399999999998E-2</v>
      </c>
      <c r="M28" s="10">
        <v>77.912000000000006</v>
      </c>
      <c r="N28" s="10"/>
      <c r="O28" s="10">
        <v>0.17998267524200001</v>
      </c>
      <c r="P28" s="10">
        <v>636.52499999999998</v>
      </c>
      <c r="Q28" s="10">
        <v>7.5304592100000001</v>
      </c>
      <c r="R28" s="10">
        <v>12.7288</v>
      </c>
      <c r="S28" s="10">
        <v>7.3409729600000002</v>
      </c>
      <c r="T28" s="10">
        <v>12.53931375</v>
      </c>
      <c r="U28" s="10">
        <v>5.1983357945000002</v>
      </c>
      <c r="V28" s="10">
        <v>5.6429153251999997</v>
      </c>
      <c r="W28" s="10">
        <v>1176.0989999999999</v>
      </c>
      <c r="X28" s="10">
        <v>1.257276614</v>
      </c>
      <c r="Y28" s="10">
        <v>14.637</v>
      </c>
      <c r="Z28" s="10">
        <f t="shared" si="0"/>
        <v>1812.6239999999998</v>
      </c>
      <c r="AA28" s="10">
        <v>386.97814163207272</v>
      </c>
      <c r="AB28" s="12">
        <f t="shared" si="1"/>
        <v>4.684047508097728</v>
      </c>
      <c r="AC28" s="6" t="s">
        <v>402</v>
      </c>
    </row>
    <row r="29" spans="1:29" x14ac:dyDescent="0.25">
      <c r="A29" s="6">
        <v>2014</v>
      </c>
      <c r="B29" s="6" t="s">
        <v>47</v>
      </c>
      <c r="C29" s="6">
        <v>4417311</v>
      </c>
      <c r="D29" s="8" t="s">
        <v>91</v>
      </c>
      <c r="F29" s="8" t="s">
        <v>92</v>
      </c>
      <c r="G29" s="6">
        <v>327310</v>
      </c>
      <c r="H29" s="8" t="s">
        <v>50</v>
      </c>
      <c r="I29" s="9">
        <v>38.386367</v>
      </c>
      <c r="J29" s="9">
        <v>-105.01768800000001</v>
      </c>
      <c r="K29" s="6" t="s">
        <v>13</v>
      </c>
      <c r="L29" s="10">
        <v>18.781500000000001</v>
      </c>
      <c r="M29" s="10">
        <v>1041.55</v>
      </c>
      <c r="N29" s="10">
        <v>86.529499999999999</v>
      </c>
      <c r="O29" s="10">
        <v>1.0011955431999999</v>
      </c>
      <c r="P29" s="10">
        <v>1173.78</v>
      </c>
      <c r="Q29" s="10">
        <v>106.188767</v>
      </c>
      <c r="R29" s="10">
        <v>109.291838</v>
      </c>
      <c r="S29" s="10">
        <v>31.285300100000001</v>
      </c>
      <c r="T29" s="10">
        <v>34.388361000000003</v>
      </c>
      <c r="U29" s="10">
        <v>3.1030605000000002</v>
      </c>
      <c r="V29" s="10">
        <v>26.207499290000001</v>
      </c>
      <c r="W29" s="10">
        <v>264.93</v>
      </c>
      <c r="X29" s="10">
        <v>3.8007923959999999</v>
      </c>
      <c r="Y29" s="10">
        <v>137</v>
      </c>
      <c r="Z29" s="10">
        <f t="shared" si="0"/>
        <v>1438.71</v>
      </c>
      <c r="AA29" s="10">
        <v>319.23029723288033</v>
      </c>
      <c r="AB29" s="12">
        <f t="shared" si="1"/>
        <v>4.5068090731703103</v>
      </c>
      <c r="AC29" s="6" t="s">
        <v>402</v>
      </c>
    </row>
    <row r="30" spans="1:29" x14ac:dyDescent="0.25">
      <c r="A30" s="6">
        <v>2014</v>
      </c>
      <c r="B30" s="6" t="s">
        <v>47</v>
      </c>
      <c r="C30" s="6">
        <v>4833911</v>
      </c>
      <c r="D30" s="8" t="s">
        <v>376</v>
      </c>
      <c r="F30" s="8" t="s">
        <v>377</v>
      </c>
      <c r="G30" s="6">
        <v>327310</v>
      </c>
      <c r="H30" s="8" t="s">
        <v>50</v>
      </c>
      <c r="I30" s="9">
        <v>41.267400000000002</v>
      </c>
      <c r="J30" s="9">
        <v>-105.60299999999999</v>
      </c>
      <c r="K30" s="6" t="s">
        <v>363</v>
      </c>
      <c r="L30" s="10">
        <v>49</v>
      </c>
      <c r="M30" s="10">
        <v>83.24</v>
      </c>
      <c r="N30" s="10">
        <v>0</v>
      </c>
      <c r="O30" s="10">
        <v>0.56250299999999998</v>
      </c>
      <c r="P30" s="10">
        <v>1876.94</v>
      </c>
      <c r="Q30" s="10">
        <v>315.41640000000001</v>
      </c>
      <c r="R30" s="10">
        <v>327.41000000000003</v>
      </c>
      <c r="S30" s="10">
        <v>0</v>
      </c>
      <c r="T30" s="10">
        <v>11.993650000000001</v>
      </c>
      <c r="U30" s="10">
        <v>11.993650000000001</v>
      </c>
      <c r="V30" s="10">
        <v>7.43797</v>
      </c>
      <c r="W30" s="10">
        <v>238.93</v>
      </c>
      <c r="X30" s="10">
        <v>2.1204740000000002</v>
      </c>
      <c r="Y30" s="10">
        <v>82.37</v>
      </c>
      <c r="Z30" s="10">
        <f t="shared" si="0"/>
        <v>2115.87</v>
      </c>
      <c r="AA30" s="10">
        <v>498.85051681742374</v>
      </c>
      <c r="AB30" s="12">
        <f t="shared" si="1"/>
        <v>4.2414910452511281</v>
      </c>
      <c r="AC30" s="6" t="s">
        <v>402</v>
      </c>
    </row>
    <row r="31" spans="1:29" x14ac:dyDescent="0.25">
      <c r="A31" s="6">
        <v>2018</v>
      </c>
      <c r="B31" s="6" t="s">
        <v>30</v>
      </c>
      <c r="C31" s="6">
        <v>4391711</v>
      </c>
      <c r="D31" s="7" t="s">
        <v>82</v>
      </c>
      <c r="E31" s="6"/>
      <c r="F31" s="7" t="s">
        <v>105</v>
      </c>
      <c r="G31" s="6">
        <v>221112</v>
      </c>
      <c r="H31" s="8" t="s">
        <v>33</v>
      </c>
      <c r="I31" s="9">
        <v>38.824399999999997</v>
      </c>
      <c r="J31" s="9">
        <v>-104.8331</v>
      </c>
      <c r="K31" s="6" t="s">
        <v>13</v>
      </c>
      <c r="P31" s="10">
        <v>1293.5309999999999</v>
      </c>
      <c r="W31" s="10">
        <v>151.435</v>
      </c>
      <c r="Z31" s="10">
        <f t="shared" si="0"/>
        <v>1444.9659999999999</v>
      </c>
      <c r="AA31" s="11">
        <v>354.20200232415544</v>
      </c>
      <c r="AB31" s="12">
        <f t="shared" si="1"/>
        <v>4.0794969834123318</v>
      </c>
      <c r="AC31" s="6" t="s">
        <v>402</v>
      </c>
    </row>
    <row r="32" spans="1:29" x14ac:dyDescent="0.25">
      <c r="A32" s="6">
        <v>2014</v>
      </c>
      <c r="B32" s="6" t="s">
        <v>47</v>
      </c>
      <c r="C32" s="6">
        <v>14939111</v>
      </c>
      <c r="E32" s="8" t="s">
        <v>110</v>
      </c>
      <c r="F32" s="8" t="s">
        <v>210</v>
      </c>
      <c r="G32" s="6">
        <v>211111</v>
      </c>
      <c r="H32" s="8" t="s">
        <v>53</v>
      </c>
      <c r="I32" s="9">
        <v>37.053445000000004</v>
      </c>
      <c r="J32" s="9">
        <v>-107.78565399999999</v>
      </c>
      <c r="K32" s="6" t="s">
        <v>13</v>
      </c>
      <c r="L32" s="10"/>
      <c r="M32" s="10">
        <v>186.1</v>
      </c>
      <c r="N32" s="10"/>
      <c r="O32" s="10">
        <v>0.14005032000000001</v>
      </c>
      <c r="P32" s="10">
        <v>216.2</v>
      </c>
      <c r="Q32" s="10">
        <v>4.0474059999999996</v>
      </c>
      <c r="R32" s="10">
        <v>8.9</v>
      </c>
      <c r="S32" s="10">
        <v>3.7352089999999998</v>
      </c>
      <c r="T32" s="10">
        <v>8.5878040000000002</v>
      </c>
      <c r="U32" s="10">
        <v>4.0525944000000003</v>
      </c>
      <c r="V32" s="10">
        <v>3.2540821000000002</v>
      </c>
      <c r="W32" s="10"/>
      <c r="X32" s="10">
        <v>0.57353949999999998</v>
      </c>
      <c r="Y32" s="10">
        <v>100.6</v>
      </c>
      <c r="Z32" s="10">
        <f t="shared" si="0"/>
        <v>216.2</v>
      </c>
      <c r="AA32" s="10">
        <v>53.030009593660893</v>
      </c>
      <c r="AB32" s="12">
        <f t="shared" si="1"/>
        <v>4.0769368449415504</v>
      </c>
      <c r="AC32" s="6" t="s">
        <v>402</v>
      </c>
    </row>
    <row r="33" spans="1:29" x14ac:dyDescent="0.25">
      <c r="A33" s="6">
        <v>2014</v>
      </c>
      <c r="B33" s="6" t="s">
        <v>47</v>
      </c>
      <c r="C33" s="6">
        <v>8091911</v>
      </c>
      <c r="D33" s="8" t="s">
        <v>51</v>
      </c>
      <c r="F33" s="8" t="s">
        <v>239</v>
      </c>
      <c r="G33" s="6">
        <v>211112</v>
      </c>
      <c r="H33" s="8" t="s">
        <v>68</v>
      </c>
      <c r="I33" s="9">
        <v>36.757300000000001</v>
      </c>
      <c r="J33" s="9">
        <v>-108.3672</v>
      </c>
      <c r="K33" s="6" t="s">
        <v>46</v>
      </c>
      <c r="L33" s="10"/>
      <c r="M33" s="10">
        <v>63.25</v>
      </c>
      <c r="N33" s="10"/>
      <c r="O33" s="10">
        <v>8.1652000000000002E-2</v>
      </c>
      <c r="P33" s="10">
        <v>82.37</v>
      </c>
      <c r="Q33" s="10">
        <v>1.5966899999999999</v>
      </c>
      <c r="R33" s="10">
        <v>4.0620000000000003</v>
      </c>
      <c r="S33" s="10">
        <v>1.5966899999999999</v>
      </c>
      <c r="T33" s="10">
        <v>4.0620000000000003</v>
      </c>
      <c r="U33" s="10">
        <v>2.4653095999999999</v>
      </c>
      <c r="V33" s="10">
        <v>1.1573040000000001</v>
      </c>
      <c r="W33" s="10">
        <v>90.588999999999999</v>
      </c>
      <c r="X33" s="10">
        <v>0.37913200000000002</v>
      </c>
      <c r="Y33" s="10">
        <v>48.44</v>
      </c>
      <c r="Z33" s="10">
        <f t="shared" si="0"/>
        <v>172.959</v>
      </c>
      <c r="AA33" s="10">
        <v>45.594654349979749</v>
      </c>
      <c r="AB33" s="12">
        <f t="shared" si="1"/>
        <v>3.7934052240507188</v>
      </c>
      <c r="AC33" s="6" t="s">
        <v>402</v>
      </c>
    </row>
    <row r="34" spans="1:29" x14ac:dyDescent="0.25">
      <c r="A34" s="6">
        <v>2018</v>
      </c>
      <c r="B34" s="6" t="s">
        <v>30</v>
      </c>
      <c r="C34" s="6">
        <v>4364011</v>
      </c>
      <c r="D34" s="7" t="s">
        <v>414</v>
      </c>
      <c r="E34" s="6"/>
      <c r="F34" s="7" t="s">
        <v>415</v>
      </c>
      <c r="G34" s="6">
        <v>221112</v>
      </c>
      <c r="H34" s="8" t="s">
        <v>33</v>
      </c>
      <c r="I34" s="9">
        <v>40.8611</v>
      </c>
      <c r="J34" s="9">
        <v>-105.0206</v>
      </c>
      <c r="K34" s="6" t="s">
        <v>13</v>
      </c>
      <c r="P34" s="10">
        <v>1113.6669999999999</v>
      </c>
      <c r="W34" s="10">
        <v>710.78200000000004</v>
      </c>
      <c r="Z34" s="10">
        <f t="shared" si="0"/>
        <v>1824.4490000000001</v>
      </c>
      <c r="AA34" s="11">
        <v>488.6511760506483</v>
      </c>
      <c r="AB34" s="12">
        <f t="shared" si="1"/>
        <v>3.7336429122006192</v>
      </c>
      <c r="AC34" s="6" t="s">
        <v>402</v>
      </c>
    </row>
    <row r="35" spans="1:29" x14ac:dyDescent="0.25">
      <c r="A35" s="6">
        <v>2014</v>
      </c>
      <c r="B35" s="6" t="s">
        <v>47</v>
      </c>
      <c r="C35" s="6">
        <v>7001211</v>
      </c>
      <c r="D35" s="8" t="s">
        <v>373</v>
      </c>
      <c r="F35" s="8" t="s">
        <v>374</v>
      </c>
      <c r="G35" s="6">
        <v>212399</v>
      </c>
      <c r="H35" s="8" t="s">
        <v>375</v>
      </c>
      <c r="I35" s="9">
        <v>41.094900000000003</v>
      </c>
      <c r="J35" s="9">
        <v>-104.9063</v>
      </c>
      <c r="K35" s="6" t="s">
        <v>363</v>
      </c>
      <c r="L35" s="10">
        <v>7.0697728</v>
      </c>
      <c r="M35" s="10">
        <v>202.14</v>
      </c>
      <c r="N35" s="10">
        <v>225.45</v>
      </c>
      <c r="O35" s="10">
        <v>6.18649</v>
      </c>
      <c r="P35" s="10">
        <v>1734.91</v>
      </c>
      <c r="Q35" s="10">
        <v>464.81760000000003</v>
      </c>
      <c r="R35" s="10">
        <v>658.48400000000004</v>
      </c>
      <c r="S35" s="10">
        <v>405.83980000000003</v>
      </c>
      <c r="T35" s="10">
        <v>599.50624000000005</v>
      </c>
      <c r="U35" s="10">
        <v>193.66643999999999</v>
      </c>
      <c r="V35" s="10">
        <v>449.65572100000003</v>
      </c>
      <c r="W35" s="10">
        <v>0.51</v>
      </c>
      <c r="X35" s="10">
        <v>47.992702000000001</v>
      </c>
      <c r="Y35" s="10">
        <v>44.51</v>
      </c>
      <c r="Z35" s="10">
        <f t="shared" si="0"/>
        <v>1735.42</v>
      </c>
      <c r="AA35" s="10">
        <v>515.11175060685355</v>
      </c>
      <c r="AB35" s="12">
        <f t="shared" si="1"/>
        <v>3.3690165249686119</v>
      </c>
      <c r="AC35" s="6" t="s">
        <v>402</v>
      </c>
    </row>
    <row r="36" spans="1:29" x14ac:dyDescent="0.25">
      <c r="A36" s="6">
        <v>2014</v>
      </c>
      <c r="B36" s="6" t="s">
        <v>47</v>
      </c>
      <c r="C36" s="6">
        <v>4833711</v>
      </c>
      <c r="D36" s="8" t="s">
        <v>367</v>
      </c>
      <c r="F36" s="8" t="s">
        <v>385</v>
      </c>
      <c r="G36" s="6">
        <v>212391</v>
      </c>
      <c r="H36" s="8" t="s">
        <v>369</v>
      </c>
      <c r="I36" s="9">
        <v>41.674720000000001</v>
      </c>
      <c r="J36" s="9">
        <v>-109.89843</v>
      </c>
      <c r="K36" s="6" t="s">
        <v>363</v>
      </c>
      <c r="L36" s="10">
        <v>3.2645800000000003E-2</v>
      </c>
      <c r="M36" s="10">
        <v>334.64739500000002</v>
      </c>
      <c r="N36" s="10">
        <v>0</v>
      </c>
      <c r="O36" s="10">
        <v>6.4775820900000003E-2</v>
      </c>
      <c r="P36" s="10">
        <v>1270.5556529999999</v>
      </c>
      <c r="Q36" s="10">
        <v>178.13864662700001</v>
      </c>
      <c r="R36" s="10">
        <v>192.818323545</v>
      </c>
      <c r="S36" s="10">
        <v>63.188452177000002</v>
      </c>
      <c r="T36" s="10">
        <v>77.867931095000003</v>
      </c>
      <c r="U36" s="10">
        <v>13.274885919999999</v>
      </c>
      <c r="V36" s="10">
        <v>65.151982605000001</v>
      </c>
      <c r="W36" s="10">
        <v>352.35271933500002</v>
      </c>
      <c r="X36" s="10">
        <v>7.3481387867999999</v>
      </c>
      <c r="Y36" s="10">
        <v>10.179886</v>
      </c>
      <c r="Z36" s="10">
        <f t="shared" si="0"/>
        <v>1622.908372335</v>
      </c>
      <c r="AA36" s="10">
        <v>497.73745733578062</v>
      </c>
      <c r="AB36" s="12">
        <f t="shared" si="1"/>
        <v>3.2605711071492927</v>
      </c>
      <c r="AC36" s="6" t="s">
        <v>402</v>
      </c>
    </row>
    <row r="37" spans="1:29" x14ac:dyDescent="0.25">
      <c r="A37" s="6">
        <v>2014</v>
      </c>
      <c r="B37" s="6" t="s">
        <v>47</v>
      </c>
      <c r="C37" s="6">
        <v>7993111</v>
      </c>
      <c r="D37" s="8" t="s">
        <v>51</v>
      </c>
      <c r="F37" s="8" t="s">
        <v>205</v>
      </c>
      <c r="G37" s="6">
        <v>213112</v>
      </c>
      <c r="H37" s="8" t="s">
        <v>185</v>
      </c>
      <c r="I37" s="9">
        <v>36.735944000000003</v>
      </c>
      <c r="J37" s="9">
        <v>-107.941694</v>
      </c>
      <c r="K37" s="6" t="s">
        <v>46</v>
      </c>
      <c r="L37" s="10"/>
      <c r="M37" s="10">
        <v>236.1</v>
      </c>
      <c r="N37" s="10">
        <v>16.093630000000001</v>
      </c>
      <c r="O37" s="10">
        <v>0.7329</v>
      </c>
      <c r="P37" s="10">
        <v>202.4</v>
      </c>
      <c r="Q37" s="10">
        <v>17.284130399999999</v>
      </c>
      <c r="R37" s="10">
        <v>35.1</v>
      </c>
      <c r="S37" s="10">
        <v>17.284130399999999</v>
      </c>
      <c r="T37" s="10">
        <v>35.1</v>
      </c>
      <c r="U37" s="10">
        <v>17.815869599999999</v>
      </c>
      <c r="V37" s="10">
        <v>9.3008600000000001</v>
      </c>
      <c r="W37" s="10">
        <v>7.8</v>
      </c>
      <c r="X37" s="10">
        <v>3.0013999999999998</v>
      </c>
      <c r="Y37" s="10">
        <v>42.1</v>
      </c>
      <c r="Z37" s="10">
        <f t="shared" si="0"/>
        <v>210.20000000000002</v>
      </c>
      <c r="AA37" s="10">
        <v>64.775132034851524</v>
      </c>
      <c r="AB37" s="12">
        <f t="shared" si="1"/>
        <v>3.2450725054007501</v>
      </c>
      <c r="AC37" s="6" t="s">
        <v>402</v>
      </c>
    </row>
    <row r="38" spans="1:29" x14ac:dyDescent="0.25">
      <c r="A38" s="6">
        <v>2014</v>
      </c>
      <c r="B38" s="6" t="s">
        <v>47</v>
      </c>
      <c r="C38" s="6">
        <v>7992811</v>
      </c>
      <c r="D38" s="8" t="s">
        <v>51</v>
      </c>
      <c r="F38" s="8" t="s">
        <v>209</v>
      </c>
      <c r="G38" s="6">
        <v>211112</v>
      </c>
      <c r="H38" s="8" t="s">
        <v>68</v>
      </c>
      <c r="I38" s="9">
        <v>36.7318</v>
      </c>
      <c r="J38" s="9">
        <v>-107.9611</v>
      </c>
      <c r="K38" s="6" t="s">
        <v>46</v>
      </c>
      <c r="L38" s="10"/>
      <c r="M38" s="10">
        <v>125.9</v>
      </c>
      <c r="N38" s="10"/>
      <c r="O38" s="10">
        <v>0.18479999999999999</v>
      </c>
      <c r="P38" s="10">
        <v>164.6</v>
      </c>
      <c r="Q38" s="10">
        <v>13.739026000000001</v>
      </c>
      <c r="R38" s="10">
        <v>24.9</v>
      </c>
      <c r="S38" s="10">
        <v>13.739026000000001</v>
      </c>
      <c r="T38" s="10">
        <v>24.9</v>
      </c>
      <c r="U38" s="10">
        <v>11.160997999999999</v>
      </c>
      <c r="V38" s="10">
        <v>14.948930000000001</v>
      </c>
      <c r="W38" s="10">
        <v>42.6</v>
      </c>
      <c r="X38" s="10">
        <v>0.75680000000000003</v>
      </c>
      <c r="Y38" s="10">
        <v>155.19999999999999</v>
      </c>
      <c r="Z38" s="10">
        <f t="shared" si="0"/>
        <v>207.2</v>
      </c>
      <c r="AA38" s="10">
        <v>64.22606685140471</v>
      </c>
      <c r="AB38" s="12">
        <f t="shared" si="1"/>
        <v>3.2261044488273574</v>
      </c>
      <c r="AC38" s="6" t="s">
        <v>402</v>
      </c>
    </row>
    <row r="39" spans="1:29" x14ac:dyDescent="0.25">
      <c r="A39" s="6">
        <v>2014</v>
      </c>
      <c r="B39" s="6" t="s">
        <v>47</v>
      </c>
      <c r="C39" s="6">
        <v>3442911</v>
      </c>
      <c r="D39" s="8" t="s">
        <v>416</v>
      </c>
      <c r="F39" s="8" t="s">
        <v>417</v>
      </c>
      <c r="G39" s="6">
        <v>486210</v>
      </c>
      <c r="H39" s="8" t="s">
        <v>72</v>
      </c>
      <c r="I39" s="9">
        <v>37.416761000000001</v>
      </c>
      <c r="J39" s="9">
        <v>-108.433542</v>
      </c>
      <c r="K39" s="6" t="s">
        <v>13</v>
      </c>
      <c r="L39" s="10"/>
      <c r="M39" s="10">
        <v>30.77</v>
      </c>
      <c r="N39" s="10"/>
      <c r="O39" s="10">
        <v>9.6600000000000002E-3</v>
      </c>
      <c r="P39" s="10">
        <v>25.27</v>
      </c>
      <c r="Q39" s="10">
        <v>0.253</v>
      </c>
      <c r="R39" s="10">
        <v>0.46</v>
      </c>
      <c r="S39" s="10">
        <v>0.253</v>
      </c>
      <c r="T39" s="10">
        <v>0.46</v>
      </c>
      <c r="U39" s="10">
        <v>0.20699999999999999</v>
      </c>
      <c r="V39" s="10">
        <v>0.12052</v>
      </c>
      <c r="W39" s="10">
        <v>0.01</v>
      </c>
      <c r="X39" s="10">
        <v>3.9559999999999998E-2</v>
      </c>
      <c r="Y39" s="10">
        <v>2.2000000000000002</v>
      </c>
      <c r="Z39" s="10">
        <f t="shared" si="0"/>
        <v>25.28</v>
      </c>
      <c r="AA39" s="10">
        <v>7.9663330886675663</v>
      </c>
      <c r="AB39" s="12">
        <f t="shared" si="1"/>
        <v>3.1733546311240528</v>
      </c>
      <c r="AC39" s="6" t="s">
        <v>402</v>
      </c>
    </row>
    <row r="40" spans="1:29" x14ac:dyDescent="0.25">
      <c r="A40" s="6">
        <v>2014</v>
      </c>
      <c r="B40" s="6" t="s">
        <v>47</v>
      </c>
      <c r="C40" s="6">
        <v>7906011</v>
      </c>
      <c r="D40" s="8" t="s">
        <v>48</v>
      </c>
      <c r="F40" s="8" t="s">
        <v>49</v>
      </c>
      <c r="G40" s="6">
        <v>327310</v>
      </c>
      <c r="H40" s="8" t="s">
        <v>50</v>
      </c>
      <c r="I40" s="9">
        <v>35.071319000000003</v>
      </c>
      <c r="J40" s="9">
        <v>-106.39228300000001</v>
      </c>
      <c r="K40" s="6" t="s">
        <v>46</v>
      </c>
      <c r="L40" s="10">
        <v>8.2899999999999991</v>
      </c>
      <c r="M40" s="10">
        <v>895.07685000000004</v>
      </c>
      <c r="N40" s="10"/>
      <c r="O40" s="10">
        <v>3.6762741459204502</v>
      </c>
      <c r="P40" s="10">
        <v>912.20084999999995</v>
      </c>
      <c r="Q40" s="10">
        <v>149.78284418960001</v>
      </c>
      <c r="R40" s="10">
        <v>159.1771350596</v>
      </c>
      <c r="S40" s="10">
        <v>69.084154753869996</v>
      </c>
      <c r="T40" s="10">
        <v>78.478444823870007</v>
      </c>
      <c r="U40" s="10">
        <v>9.3942562729999999</v>
      </c>
      <c r="V40" s="10">
        <v>48.70384268846</v>
      </c>
      <c r="W40" s="10">
        <v>24.400099999999998</v>
      </c>
      <c r="X40" s="10">
        <v>13.858717611643799</v>
      </c>
      <c r="Y40" s="10">
        <v>47.584200000000003</v>
      </c>
      <c r="Z40" s="10">
        <f t="shared" si="0"/>
        <v>936.6009499999999</v>
      </c>
      <c r="AA40" s="10">
        <v>296.45799716357527</v>
      </c>
      <c r="AB40" s="12">
        <f t="shared" si="1"/>
        <v>3.1593040463105333</v>
      </c>
      <c r="AC40" s="6" t="s">
        <v>402</v>
      </c>
    </row>
    <row r="41" spans="1:29" x14ac:dyDescent="0.25">
      <c r="A41" s="6">
        <v>2014</v>
      </c>
      <c r="B41" s="6" t="s">
        <v>47</v>
      </c>
      <c r="C41" s="6">
        <v>6478611</v>
      </c>
      <c r="D41" s="8" t="s">
        <v>367</v>
      </c>
      <c r="F41" s="8" t="s">
        <v>386</v>
      </c>
      <c r="G41" s="6">
        <v>212391</v>
      </c>
      <c r="H41" s="8" t="s">
        <v>369</v>
      </c>
      <c r="I41" s="9">
        <v>41.501800000000003</v>
      </c>
      <c r="J41" s="9">
        <v>-109.758</v>
      </c>
      <c r="K41" s="6" t="s">
        <v>363</v>
      </c>
      <c r="L41" s="10">
        <v>1.1440000000000001E-2</v>
      </c>
      <c r="M41" s="10">
        <v>5037.9316689999996</v>
      </c>
      <c r="N41" s="10">
        <v>36.906199999999998</v>
      </c>
      <c r="O41" s="10">
        <v>0.26878666000000001</v>
      </c>
      <c r="P41" s="10">
        <v>1386.3564329999999</v>
      </c>
      <c r="Q41" s="10">
        <v>240.90036499999999</v>
      </c>
      <c r="R41" s="10">
        <v>264.66457500000001</v>
      </c>
      <c r="S41" s="10">
        <v>52.301975200000001</v>
      </c>
      <c r="T41" s="10">
        <v>76.066199999999995</v>
      </c>
      <c r="U41" s="10">
        <v>23.764199000000001</v>
      </c>
      <c r="V41" s="10">
        <v>73.316513999999998</v>
      </c>
      <c r="W41" s="10">
        <v>28.286185</v>
      </c>
      <c r="X41" s="10">
        <v>2.3812665000000002</v>
      </c>
      <c r="Y41" s="10">
        <v>1539.1501699999999</v>
      </c>
      <c r="Z41" s="10">
        <f t="shared" si="0"/>
        <v>1414.6426179999999</v>
      </c>
      <c r="AA41" s="10">
        <v>476.16295234400525</v>
      </c>
      <c r="AB41" s="12">
        <f t="shared" si="1"/>
        <v>2.9709212172768691</v>
      </c>
      <c r="AC41" s="6" t="s">
        <v>402</v>
      </c>
    </row>
    <row r="42" spans="1:29" x14ac:dyDescent="0.25">
      <c r="A42" s="6">
        <v>2014</v>
      </c>
      <c r="B42" s="6" t="s">
        <v>47</v>
      </c>
      <c r="C42" s="6">
        <v>14940411</v>
      </c>
      <c r="E42" s="8" t="s">
        <v>110</v>
      </c>
      <c r="F42" s="8" t="s">
        <v>244</v>
      </c>
      <c r="G42" s="6">
        <v>48621</v>
      </c>
      <c r="H42" s="8" t="s">
        <v>72</v>
      </c>
      <c r="I42" s="9">
        <v>37.098055000000002</v>
      </c>
      <c r="J42" s="9">
        <v>-107.77</v>
      </c>
      <c r="K42" s="6" t="s">
        <v>13</v>
      </c>
      <c r="L42" s="10"/>
      <c r="M42" s="10">
        <v>0</v>
      </c>
      <c r="N42" s="10"/>
      <c r="O42" s="10"/>
      <c r="P42" s="10">
        <v>155.1</v>
      </c>
      <c r="Q42" s="10">
        <v>2.1030630000000001</v>
      </c>
      <c r="R42" s="10">
        <v>2.8</v>
      </c>
      <c r="S42" s="10">
        <v>1.7450950000000001</v>
      </c>
      <c r="T42" s="10">
        <v>2.4420310000000001</v>
      </c>
      <c r="U42" s="10">
        <v>0.69693700000000003</v>
      </c>
      <c r="V42" s="10">
        <v>1.9177280000000001</v>
      </c>
      <c r="W42" s="10">
        <v>1.1000000000000001</v>
      </c>
      <c r="X42" s="10"/>
      <c r="Y42" s="10">
        <v>1.7</v>
      </c>
      <c r="Z42" s="10">
        <f t="shared" si="0"/>
        <v>156.19999999999999</v>
      </c>
      <c r="AA42" s="10">
        <v>52.823610813709472</v>
      </c>
      <c r="AB42" s="12">
        <f t="shared" si="1"/>
        <v>2.9570110333968485</v>
      </c>
      <c r="AC42" s="6" t="s">
        <v>402</v>
      </c>
    </row>
    <row r="43" spans="1:29" x14ac:dyDescent="0.25">
      <c r="A43" s="6">
        <v>2014</v>
      </c>
      <c r="B43" s="6" t="s">
        <v>47</v>
      </c>
      <c r="C43" s="6">
        <v>14789211</v>
      </c>
      <c r="D43" s="8" t="s">
        <v>416</v>
      </c>
      <c r="F43" s="8" t="s">
        <v>418</v>
      </c>
      <c r="G43" s="6">
        <v>212321</v>
      </c>
      <c r="H43" s="8" t="s">
        <v>419</v>
      </c>
      <c r="I43" s="9">
        <v>37.339658</v>
      </c>
      <c r="J43" s="9">
        <v>-108.331836</v>
      </c>
      <c r="K43" s="6" t="s">
        <v>13</v>
      </c>
      <c r="L43" s="10">
        <v>5.5510699999999997E-5</v>
      </c>
      <c r="M43" s="10">
        <v>46.490318000000002</v>
      </c>
      <c r="N43" s="10"/>
      <c r="O43" s="10">
        <v>7.1544573E-4</v>
      </c>
      <c r="P43" s="10">
        <v>10.086270000000001</v>
      </c>
      <c r="Q43" s="10">
        <v>3.9167640000000001</v>
      </c>
      <c r="R43" s="10">
        <v>3.91947</v>
      </c>
      <c r="S43" s="10">
        <v>1.1598749900000001</v>
      </c>
      <c r="T43" s="10">
        <v>1.1625810000000001</v>
      </c>
      <c r="U43" s="10">
        <v>2.7060510000000001E-3</v>
      </c>
      <c r="V43" s="10">
        <v>1.1142402410000001</v>
      </c>
      <c r="W43" s="10">
        <v>10.166375</v>
      </c>
      <c r="X43" s="10">
        <v>5.9787229400000003E-3</v>
      </c>
      <c r="Y43" s="10">
        <v>5.6028979999999997</v>
      </c>
      <c r="Z43" s="10">
        <f t="shared" si="0"/>
        <v>20.252645000000001</v>
      </c>
      <c r="AA43" s="10">
        <v>7.0727154807158286</v>
      </c>
      <c r="AB43" s="12">
        <f t="shared" si="1"/>
        <v>2.8634892857234284</v>
      </c>
      <c r="AC43" s="6" t="s">
        <v>402</v>
      </c>
    </row>
    <row r="44" spans="1:29" x14ac:dyDescent="0.25">
      <c r="A44" s="6">
        <v>2014</v>
      </c>
      <c r="B44" s="6" t="s">
        <v>47</v>
      </c>
      <c r="C44" s="6">
        <v>8178611</v>
      </c>
      <c r="D44" s="8" t="s">
        <v>308</v>
      </c>
      <c r="F44" s="8" t="s">
        <v>420</v>
      </c>
      <c r="G44" s="6">
        <v>32731</v>
      </c>
      <c r="H44" s="8" t="s">
        <v>50</v>
      </c>
      <c r="I44" s="9">
        <v>41.063299999999998</v>
      </c>
      <c r="J44" s="9">
        <v>-111.5317</v>
      </c>
      <c r="K44" s="6" t="s">
        <v>43</v>
      </c>
      <c r="L44" s="10">
        <v>33</v>
      </c>
      <c r="M44" s="10">
        <v>569.22529999999995</v>
      </c>
      <c r="N44" s="10">
        <v>3.363</v>
      </c>
      <c r="O44" s="10">
        <v>0.6762380241</v>
      </c>
      <c r="P44" s="10">
        <v>1256.5887</v>
      </c>
      <c r="Q44" s="10">
        <v>66.945864760000006</v>
      </c>
      <c r="R44" s="10">
        <v>67.818299999999994</v>
      </c>
      <c r="S44" s="10">
        <v>18.157667821</v>
      </c>
      <c r="T44" s="10">
        <v>19.030100000000001</v>
      </c>
      <c r="U44" s="10">
        <v>0.87242718539999997</v>
      </c>
      <c r="V44" s="10">
        <v>10.999955871899999</v>
      </c>
      <c r="W44" s="10">
        <v>132.09010000000001</v>
      </c>
      <c r="X44" s="10">
        <v>2.6048510666000002</v>
      </c>
      <c r="Y44" s="10">
        <v>45.9373</v>
      </c>
      <c r="Z44" s="10">
        <f t="shared" si="0"/>
        <v>1388.6788000000001</v>
      </c>
      <c r="AA44" s="10">
        <v>492.58014213271281</v>
      </c>
      <c r="AB44" s="12">
        <f t="shared" si="1"/>
        <v>2.8191936321011029</v>
      </c>
      <c r="AC44" s="6" t="s">
        <v>402</v>
      </c>
    </row>
    <row r="45" spans="1:29" x14ac:dyDescent="0.25">
      <c r="A45" s="6">
        <v>2014</v>
      </c>
      <c r="B45" s="6" t="s">
        <v>47</v>
      </c>
      <c r="C45" s="6">
        <v>1115011</v>
      </c>
      <c r="D45" s="8" t="s">
        <v>153</v>
      </c>
      <c r="F45" s="8" t="s">
        <v>154</v>
      </c>
      <c r="G45" s="6">
        <v>48621</v>
      </c>
      <c r="H45" s="8" t="s">
        <v>72</v>
      </c>
      <c r="I45" s="9">
        <v>35.311110999999997</v>
      </c>
      <c r="J45" s="9">
        <v>-112.065833</v>
      </c>
      <c r="K45" s="6" t="s">
        <v>34</v>
      </c>
      <c r="L45" s="10"/>
      <c r="M45" s="10">
        <v>143.35211481100001</v>
      </c>
      <c r="N45" s="10"/>
      <c r="O45" s="10">
        <v>0.28718850000283003</v>
      </c>
      <c r="P45" s="10">
        <v>1054.45394093</v>
      </c>
      <c r="Q45" s="10">
        <v>7.5216130000742503</v>
      </c>
      <c r="R45" s="10">
        <v>13.675650000135001</v>
      </c>
      <c r="S45" s="10">
        <v>7.5216130000742503</v>
      </c>
      <c r="T45" s="10">
        <v>13.675650000135001</v>
      </c>
      <c r="U45" s="10">
        <v>6.1540390000607497</v>
      </c>
      <c r="V45" s="10">
        <v>3.5830210000353699</v>
      </c>
      <c r="W45" s="10">
        <v>1.8922908000134999</v>
      </c>
      <c r="X45" s="10">
        <v>1.1761071000116099</v>
      </c>
      <c r="Y45" s="10">
        <v>27.110721000013498</v>
      </c>
      <c r="Z45" s="10">
        <f t="shared" si="0"/>
        <v>1056.3462317300136</v>
      </c>
      <c r="AA45" s="10">
        <v>377.47313053595127</v>
      </c>
      <c r="AB45" s="12">
        <f t="shared" si="1"/>
        <v>2.7984673511202547</v>
      </c>
      <c r="AC45" s="6" t="s">
        <v>402</v>
      </c>
    </row>
    <row r="46" spans="1:29" x14ac:dyDescent="0.25">
      <c r="A46" s="6">
        <v>2014</v>
      </c>
      <c r="B46" s="6" t="s">
        <v>47</v>
      </c>
      <c r="C46" s="6">
        <v>12862411</v>
      </c>
      <c r="D46" s="8" t="s">
        <v>115</v>
      </c>
      <c r="F46" s="8" t="s">
        <v>116</v>
      </c>
      <c r="G46" s="6">
        <v>327310</v>
      </c>
      <c r="H46" s="8" t="s">
        <v>50</v>
      </c>
      <c r="I46" s="9">
        <v>38.129058000000001</v>
      </c>
      <c r="J46" s="9">
        <v>-104.606741</v>
      </c>
      <c r="K46" s="6" t="s">
        <v>13</v>
      </c>
      <c r="L46" s="10">
        <v>49</v>
      </c>
      <c r="M46" s="10">
        <v>744.09710600000005</v>
      </c>
      <c r="N46" s="10">
        <v>34.4495</v>
      </c>
      <c r="O46" s="10">
        <v>5.8309052694999997</v>
      </c>
      <c r="P46" s="10">
        <v>916.20872999999995</v>
      </c>
      <c r="Q46" s="10">
        <v>144.0344284</v>
      </c>
      <c r="R46" s="10">
        <v>151.63259500000001</v>
      </c>
      <c r="S46" s="10">
        <v>117.3358054</v>
      </c>
      <c r="T46" s="10">
        <v>124.933972</v>
      </c>
      <c r="U46" s="10">
        <v>7.5981356880000002</v>
      </c>
      <c r="V46" s="10">
        <v>77.123278298000002</v>
      </c>
      <c r="W46" s="10">
        <v>12.758651</v>
      </c>
      <c r="X46" s="10">
        <v>21.980050764800001</v>
      </c>
      <c r="Y46" s="10">
        <v>44.268467999999999</v>
      </c>
      <c r="Z46" s="10">
        <f t="shared" si="0"/>
        <v>928.96738099999993</v>
      </c>
      <c r="AA46" s="10">
        <v>343.90607013833227</v>
      </c>
      <c r="AB46" s="12">
        <f t="shared" si="1"/>
        <v>2.7012241471234675</v>
      </c>
      <c r="AC46" s="6" t="s">
        <v>402</v>
      </c>
    </row>
    <row r="47" spans="1:29" x14ac:dyDescent="0.25">
      <c r="A47" s="6">
        <v>2014</v>
      </c>
      <c r="B47" s="6" t="s">
        <v>47</v>
      </c>
      <c r="C47" s="6">
        <v>4956711</v>
      </c>
      <c r="D47" s="8" t="s">
        <v>367</v>
      </c>
      <c r="F47" s="8" t="s">
        <v>388</v>
      </c>
      <c r="G47" s="6">
        <v>325312</v>
      </c>
      <c r="H47" s="8" t="s">
        <v>389</v>
      </c>
      <c r="I47" s="9">
        <v>41.538409999999999</v>
      </c>
      <c r="J47" s="9">
        <v>-109.12746</v>
      </c>
      <c r="K47" s="6" t="s">
        <v>363</v>
      </c>
      <c r="L47" s="10">
        <v>6.3E-5</v>
      </c>
      <c r="M47" s="10">
        <v>123.7630245</v>
      </c>
      <c r="N47" s="10">
        <v>3.24403</v>
      </c>
      <c r="O47" s="10">
        <v>1.6414898000000001E-2</v>
      </c>
      <c r="P47" s="10">
        <v>101.10137895</v>
      </c>
      <c r="Q47" s="10">
        <v>25.84324925</v>
      </c>
      <c r="R47" s="10">
        <v>26.34111115</v>
      </c>
      <c r="S47" s="10">
        <v>0.28499999999999998</v>
      </c>
      <c r="T47" s="10">
        <v>0.78166179999999996</v>
      </c>
      <c r="U47" s="10">
        <v>0.49666179999999999</v>
      </c>
      <c r="V47" s="10">
        <v>0.20479538999999999</v>
      </c>
      <c r="W47" s="10">
        <v>1153.9454995000001</v>
      </c>
      <c r="X47" s="10">
        <v>6.7222909999999997E-2</v>
      </c>
      <c r="Y47" s="10">
        <v>21.136664499999998</v>
      </c>
      <c r="Z47" s="10">
        <f t="shared" si="0"/>
        <v>1255.0468784500001</v>
      </c>
      <c r="AA47" s="10">
        <v>470.12036683844673</v>
      </c>
      <c r="AB47" s="12">
        <f t="shared" si="1"/>
        <v>2.6696288163181991</v>
      </c>
      <c r="AC47" s="6" t="s">
        <v>402</v>
      </c>
    </row>
    <row r="48" spans="1:29" x14ac:dyDescent="0.25">
      <c r="A48" s="6">
        <v>2014</v>
      </c>
      <c r="B48" s="6" t="s">
        <v>47</v>
      </c>
      <c r="C48" s="6">
        <v>8210711</v>
      </c>
      <c r="D48" s="8" t="s">
        <v>421</v>
      </c>
      <c r="F48" s="8" t="s">
        <v>422</v>
      </c>
      <c r="G48" s="6">
        <v>3274</v>
      </c>
      <c r="H48" s="8" t="s">
        <v>423</v>
      </c>
      <c r="I48" s="9">
        <v>36.356000000000002</v>
      </c>
      <c r="J48" s="9">
        <v>-114.911</v>
      </c>
      <c r="K48" s="6" t="s">
        <v>424</v>
      </c>
      <c r="L48" s="10">
        <v>9.1999999999999993</v>
      </c>
      <c r="M48" s="10">
        <v>363.42</v>
      </c>
      <c r="N48" s="10"/>
      <c r="O48" s="10">
        <v>9.1277999999999998E-2</v>
      </c>
      <c r="P48" s="10">
        <v>1361.75</v>
      </c>
      <c r="Q48" s="10">
        <v>143.21965299999999</v>
      </c>
      <c r="R48" s="10">
        <v>148.75</v>
      </c>
      <c r="S48" s="10">
        <v>42.889660999999997</v>
      </c>
      <c r="T48" s="10">
        <v>48.42</v>
      </c>
      <c r="U48" s="10">
        <v>5.5303424000000003</v>
      </c>
      <c r="V48" s="10">
        <v>42.649172700000001</v>
      </c>
      <c r="W48" s="10">
        <v>151.97</v>
      </c>
      <c r="X48" s="10">
        <v>3.4832689999999999</v>
      </c>
      <c r="Y48" s="10">
        <v>5.04</v>
      </c>
      <c r="Z48" s="10">
        <f t="shared" si="0"/>
        <v>1513.72</v>
      </c>
      <c r="AA48" s="10">
        <v>574.07383748052155</v>
      </c>
      <c r="AB48" s="12">
        <f t="shared" si="1"/>
        <v>2.6368036673529143</v>
      </c>
      <c r="AC48" s="6" t="s">
        <v>402</v>
      </c>
    </row>
    <row r="49" spans="1:29" x14ac:dyDescent="0.25">
      <c r="A49" s="6">
        <v>2014</v>
      </c>
      <c r="B49" s="6" t="s">
        <v>47</v>
      </c>
      <c r="C49" s="6">
        <v>1082911</v>
      </c>
      <c r="D49" s="8" t="s">
        <v>148</v>
      </c>
      <c r="F49" s="8" t="s">
        <v>149</v>
      </c>
      <c r="G49" s="6">
        <v>327310</v>
      </c>
      <c r="H49" s="8" t="s">
        <v>50</v>
      </c>
      <c r="I49" s="9">
        <v>40.202235999999999</v>
      </c>
      <c r="J49" s="9">
        <v>-105.23669700000001</v>
      </c>
      <c r="K49" s="6" t="s">
        <v>13</v>
      </c>
      <c r="L49" s="10">
        <v>44</v>
      </c>
      <c r="M49" s="10">
        <v>306.33715599999999</v>
      </c>
      <c r="N49" s="10"/>
      <c r="O49" s="10">
        <v>1.51085272643</v>
      </c>
      <c r="P49" s="10">
        <v>1050.8167100000001</v>
      </c>
      <c r="Q49" s="10">
        <v>115.42252341</v>
      </c>
      <c r="R49" s="10">
        <v>119.298877</v>
      </c>
      <c r="S49" s="10">
        <v>42.911925410000002</v>
      </c>
      <c r="T49" s="10">
        <v>46.788288999999999</v>
      </c>
      <c r="U49" s="10">
        <v>3.8763651640000001</v>
      </c>
      <c r="V49" s="10">
        <v>34.297606930999997</v>
      </c>
      <c r="W49" s="10">
        <v>23.365845</v>
      </c>
      <c r="X49" s="10">
        <v>5.8385170112999996</v>
      </c>
      <c r="Y49" s="10">
        <v>5.0013740000000002</v>
      </c>
      <c r="Z49" s="10">
        <f t="shared" si="0"/>
        <v>1074.1825550000001</v>
      </c>
      <c r="AA49" s="10">
        <v>420.73854502023039</v>
      </c>
      <c r="AB49" s="12">
        <f t="shared" si="1"/>
        <v>2.5530880584006157</v>
      </c>
      <c r="AC49" s="6" t="s">
        <v>402</v>
      </c>
    </row>
    <row r="50" spans="1:29" x14ac:dyDescent="0.25">
      <c r="A50" s="6">
        <v>2014</v>
      </c>
      <c r="B50" s="6" t="s">
        <v>47</v>
      </c>
      <c r="C50" s="6">
        <v>14937211</v>
      </c>
      <c r="E50" s="8" t="s">
        <v>110</v>
      </c>
      <c r="F50" s="8" t="s">
        <v>223</v>
      </c>
      <c r="G50" s="6">
        <v>2111</v>
      </c>
      <c r="H50" s="8" t="s">
        <v>224</v>
      </c>
      <c r="I50" s="9">
        <v>37.054273000000002</v>
      </c>
      <c r="J50" s="9">
        <v>-107.626051</v>
      </c>
      <c r="K50" s="6" t="s">
        <v>13</v>
      </c>
      <c r="L50" s="10"/>
      <c r="M50" s="10">
        <v>0.71</v>
      </c>
      <c r="N50" s="10"/>
      <c r="O50" s="10"/>
      <c r="P50" s="10">
        <v>169.45</v>
      </c>
      <c r="Q50" s="10"/>
      <c r="R50" s="10">
        <v>0.06</v>
      </c>
      <c r="S50" s="10"/>
      <c r="T50" s="10">
        <v>0.06</v>
      </c>
      <c r="U50" s="10"/>
      <c r="V50" s="10">
        <v>4.7118E-2</v>
      </c>
      <c r="W50" s="10"/>
      <c r="X50" s="10"/>
      <c r="Y50" s="10">
        <v>45.55</v>
      </c>
      <c r="Z50" s="10">
        <f t="shared" si="0"/>
        <v>169.45</v>
      </c>
      <c r="AA50" s="10">
        <v>66.437364963052488</v>
      </c>
      <c r="AB50" s="12">
        <f t="shared" si="1"/>
        <v>2.5505225876167041</v>
      </c>
      <c r="AC50" s="6" t="s">
        <v>402</v>
      </c>
    </row>
    <row r="51" spans="1:29" x14ac:dyDescent="0.25">
      <c r="A51" s="6">
        <v>2014</v>
      </c>
      <c r="B51" s="6" t="s">
        <v>47</v>
      </c>
      <c r="C51" s="6">
        <v>4208111</v>
      </c>
      <c r="D51" s="8" t="s">
        <v>367</v>
      </c>
      <c r="F51" s="8" t="s">
        <v>390</v>
      </c>
      <c r="G51" s="6">
        <v>324199</v>
      </c>
      <c r="H51" s="8" t="s">
        <v>391</v>
      </c>
      <c r="I51" s="9">
        <v>41.539099999999998</v>
      </c>
      <c r="J51" s="9">
        <v>-109.22069999999999</v>
      </c>
      <c r="K51" s="6" t="s">
        <v>363</v>
      </c>
      <c r="L51" s="10">
        <v>8.1999999999999994E-6</v>
      </c>
      <c r="M51" s="10">
        <v>10.503785000000001</v>
      </c>
      <c r="N51" s="10">
        <v>0</v>
      </c>
      <c r="O51" s="10">
        <v>4.7218191E-2</v>
      </c>
      <c r="P51" s="10">
        <v>421.25311799999997</v>
      </c>
      <c r="Q51" s="10">
        <v>108.6790182</v>
      </c>
      <c r="R51" s="10">
        <v>108.68119</v>
      </c>
      <c r="S51" s="10">
        <v>17.1552182</v>
      </c>
      <c r="T51" s="10">
        <v>17.157389999999999</v>
      </c>
      <c r="U51" s="10">
        <v>2.1718000000000002E-3</v>
      </c>
      <c r="V51" s="10">
        <v>13.596647663000001</v>
      </c>
      <c r="W51" s="10">
        <v>753.72</v>
      </c>
      <c r="X51" s="10">
        <v>2.3204344899999998</v>
      </c>
      <c r="Y51" s="10">
        <v>2.3017500000000002</v>
      </c>
      <c r="Z51" s="10">
        <f t="shared" si="0"/>
        <v>1174.9731179999999</v>
      </c>
      <c r="AA51" s="10">
        <v>471.29506235973003</v>
      </c>
      <c r="AB51" s="12">
        <f t="shared" si="1"/>
        <v>2.4930732609779955</v>
      </c>
      <c r="AC51" s="6" t="s">
        <v>402</v>
      </c>
    </row>
    <row r="52" spans="1:29" x14ac:dyDescent="0.25">
      <c r="A52" s="6">
        <v>2014</v>
      </c>
      <c r="B52" s="6" t="s">
        <v>47</v>
      </c>
      <c r="C52" s="6">
        <v>1099511</v>
      </c>
      <c r="D52" s="8" t="s">
        <v>146</v>
      </c>
      <c r="F52" s="8" t="s">
        <v>147</v>
      </c>
      <c r="G52" s="6">
        <v>324110</v>
      </c>
      <c r="H52" s="8" t="s">
        <v>119</v>
      </c>
      <c r="I52" s="9">
        <v>39.802788999999997</v>
      </c>
      <c r="J52" s="9">
        <v>-104.94750000000001</v>
      </c>
      <c r="K52" s="6" t="s">
        <v>13</v>
      </c>
      <c r="L52" s="10">
        <v>5.8</v>
      </c>
      <c r="M52" s="10">
        <v>435.0677</v>
      </c>
      <c r="N52" s="10">
        <v>0.71350000000000002</v>
      </c>
      <c r="O52" s="10">
        <v>0.94730167350000005</v>
      </c>
      <c r="P52" s="10">
        <v>763.15994000000001</v>
      </c>
      <c r="Q52" s="10">
        <v>168.97199620000001</v>
      </c>
      <c r="R52" s="10">
        <v>266.68585999999999</v>
      </c>
      <c r="S52" s="10">
        <v>87.710429199999993</v>
      </c>
      <c r="T52" s="10">
        <v>185.42429300000001</v>
      </c>
      <c r="U52" s="10">
        <v>97.713865769999998</v>
      </c>
      <c r="V52" s="10">
        <v>110.79226418</v>
      </c>
      <c r="W52" s="10">
        <v>248.94357600000001</v>
      </c>
      <c r="X52" s="10">
        <v>52.946862799999998</v>
      </c>
      <c r="Y52" s="10">
        <v>389.64657099999999</v>
      </c>
      <c r="Z52" s="10">
        <f t="shared" si="0"/>
        <v>1012.103516</v>
      </c>
      <c r="AA52" s="10">
        <v>407.13363260721917</v>
      </c>
      <c r="AB52" s="12">
        <f t="shared" si="1"/>
        <v>2.4859246078950781</v>
      </c>
      <c r="AC52" s="6" t="s">
        <v>402</v>
      </c>
    </row>
    <row r="53" spans="1:29" x14ac:dyDescent="0.25">
      <c r="A53" s="6">
        <v>2014</v>
      </c>
      <c r="B53" s="6" t="s">
        <v>47</v>
      </c>
      <c r="C53" s="6">
        <v>8105511</v>
      </c>
      <c r="D53" s="8" t="s">
        <v>137</v>
      </c>
      <c r="F53" s="8" t="s">
        <v>138</v>
      </c>
      <c r="G53" s="6">
        <v>32411</v>
      </c>
      <c r="H53" s="8" t="s">
        <v>119</v>
      </c>
      <c r="I53" s="9">
        <v>35.490278000000004</v>
      </c>
      <c r="J53" s="9">
        <v>-108.425</v>
      </c>
      <c r="K53" s="6" t="s">
        <v>46</v>
      </c>
      <c r="L53" s="10">
        <v>4.3010000000000002</v>
      </c>
      <c r="M53" s="10">
        <v>84.22</v>
      </c>
      <c r="N53" s="10">
        <v>19.610499999999998</v>
      </c>
      <c r="O53" s="10">
        <v>0.31117824999999999</v>
      </c>
      <c r="P53" s="10">
        <v>404.14</v>
      </c>
      <c r="Q53" s="10">
        <v>10.60528</v>
      </c>
      <c r="R53" s="10">
        <v>21.57</v>
      </c>
      <c r="S53" s="10">
        <v>10.49728</v>
      </c>
      <c r="T53" s="10">
        <v>21.462</v>
      </c>
      <c r="U53" s="10">
        <v>10.96472</v>
      </c>
      <c r="V53" s="10">
        <v>10.340896900000001</v>
      </c>
      <c r="W53" s="10">
        <v>40.4</v>
      </c>
      <c r="X53" s="10">
        <v>4.7866010000000001</v>
      </c>
      <c r="Y53" s="10">
        <v>39.85</v>
      </c>
      <c r="Z53" s="10">
        <f t="shared" si="0"/>
        <v>444.53999999999996</v>
      </c>
      <c r="AA53" s="10">
        <v>185.95196714473596</v>
      </c>
      <c r="AB53" s="12">
        <f t="shared" si="1"/>
        <v>2.3906173557927013</v>
      </c>
      <c r="AC53" s="6" t="s">
        <v>402</v>
      </c>
    </row>
    <row r="54" spans="1:29" x14ac:dyDescent="0.25">
      <c r="A54" s="6">
        <v>2014</v>
      </c>
      <c r="B54" s="6" t="s">
        <v>47</v>
      </c>
      <c r="C54" s="6">
        <v>5134011</v>
      </c>
      <c r="D54" s="8" t="s">
        <v>183</v>
      </c>
      <c r="F54" s="8" t="s">
        <v>194</v>
      </c>
      <c r="G54" s="6">
        <v>213112</v>
      </c>
      <c r="H54" s="8" t="s">
        <v>185</v>
      </c>
      <c r="I54" s="9">
        <v>36.817222000000001</v>
      </c>
      <c r="J54" s="9">
        <v>-107.491944</v>
      </c>
      <c r="K54" s="6" t="s">
        <v>46</v>
      </c>
      <c r="L54" s="10"/>
      <c r="M54" s="10">
        <v>123.6</v>
      </c>
      <c r="N54" s="10"/>
      <c r="O54" s="10">
        <v>6.0900000000000003E-2</v>
      </c>
      <c r="P54" s="10">
        <v>207.6</v>
      </c>
      <c r="Q54" s="10">
        <v>1.595</v>
      </c>
      <c r="R54" s="10">
        <v>2.9</v>
      </c>
      <c r="S54" s="10">
        <v>1.595</v>
      </c>
      <c r="T54" s="10">
        <v>2.9</v>
      </c>
      <c r="U54" s="10">
        <v>1.3049999999999999</v>
      </c>
      <c r="V54" s="10">
        <v>0.75980000000000003</v>
      </c>
      <c r="W54" s="10">
        <v>1.5</v>
      </c>
      <c r="X54" s="10">
        <v>0.24940000000000001</v>
      </c>
      <c r="Y54" s="10">
        <v>59.4</v>
      </c>
      <c r="Z54" s="10">
        <f t="shared" si="0"/>
        <v>209.1</v>
      </c>
      <c r="AA54" s="10">
        <v>88.097812860411352</v>
      </c>
      <c r="AB54" s="12">
        <f t="shared" si="1"/>
        <v>2.3734981971835487</v>
      </c>
      <c r="AC54" s="6" t="s">
        <v>402</v>
      </c>
    </row>
    <row r="55" spans="1:29" x14ac:dyDescent="0.25">
      <c r="A55" s="6">
        <v>2014</v>
      </c>
      <c r="B55" s="6" t="s">
        <v>47</v>
      </c>
      <c r="C55" s="6">
        <v>7443511</v>
      </c>
      <c r="D55" s="8" t="s">
        <v>425</v>
      </c>
      <c r="F55" s="8" t="s">
        <v>426</v>
      </c>
      <c r="G55" s="6">
        <v>212312</v>
      </c>
      <c r="H55" s="8" t="s">
        <v>427</v>
      </c>
      <c r="I55" s="9">
        <v>38.938951000000003</v>
      </c>
      <c r="J55" s="9">
        <v>-112.816647</v>
      </c>
      <c r="K55" s="6" t="s">
        <v>43</v>
      </c>
      <c r="L55" s="10">
        <v>63.3</v>
      </c>
      <c r="M55" s="10">
        <v>463.33850000000001</v>
      </c>
      <c r="N55" s="10">
        <v>28.5488</v>
      </c>
      <c r="O55" s="10">
        <v>6.6175950799999994E-2</v>
      </c>
      <c r="P55" s="10">
        <v>916.52120000000002</v>
      </c>
      <c r="Q55" s="10">
        <v>207.98754650000001</v>
      </c>
      <c r="R55" s="10">
        <v>223.358</v>
      </c>
      <c r="S55" s="10">
        <v>98.955349499999997</v>
      </c>
      <c r="T55" s="10">
        <v>114.3258</v>
      </c>
      <c r="U55" s="10">
        <v>15.370440779000001</v>
      </c>
      <c r="V55" s="10">
        <v>108.3197709037</v>
      </c>
      <c r="W55" s="10">
        <v>40.796700000000001</v>
      </c>
      <c r="X55" s="10">
        <v>4.1194348191000003</v>
      </c>
      <c r="Y55" s="10">
        <v>15.5616</v>
      </c>
      <c r="Z55" s="10">
        <f t="shared" si="0"/>
        <v>957.31790000000001</v>
      </c>
      <c r="AA55" s="10">
        <v>416.04105031770052</v>
      </c>
      <c r="AB55" s="12">
        <f t="shared" si="1"/>
        <v>2.3010178905878771</v>
      </c>
      <c r="AC55" s="6" t="s">
        <v>402</v>
      </c>
    </row>
    <row r="56" spans="1:29" x14ac:dyDescent="0.25">
      <c r="A56" s="6">
        <v>2014</v>
      </c>
      <c r="B56" s="6" t="s">
        <v>47</v>
      </c>
      <c r="C56" s="6">
        <v>8840011</v>
      </c>
      <c r="E56" s="8" t="s">
        <v>75</v>
      </c>
      <c r="F56" s="8" t="s">
        <v>428</v>
      </c>
      <c r="G56" s="6">
        <v>211111</v>
      </c>
      <c r="H56" s="8" t="s">
        <v>53</v>
      </c>
      <c r="I56" s="9">
        <v>37.298360000000002</v>
      </c>
      <c r="J56" s="9">
        <v>-109.26358</v>
      </c>
      <c r="K56" s="6" t="s">
        <v>43</v>
      </c>
      <c r="L56" s="10"/>
      <c r="M56" s="10">
        <v>122.7</v>
      </c>
      <c r="N56" s="10"/>
      <c r="O56" s="10"/>
      <c r="P56" s="10">
        <v>22.6</v>
      </c>
      <c r="Q56" s="10">
        <v>6.4</v>
      </c>
      <c r="R56" s="10">
        <v>9.9124599999999994</v>
      </c>
      <c r="S56" s="10">
        <v>5.3106400000000002</v>
      </c>
      <c r="T56" s="10">
        <v>8.8231000000000002</v>
      </c>
      <c r="U56" s="10">
        <v>3.5124599999999999</v>
      </c>
      <c r="V56" s="10">
        <v>6.9287799999999997</v>
      </c>
      <c r="W56" s="10">
        <v>118.1</v>
      </c>
      <c r="X56" s="10"/>
      <c r="Y56" s="10">
        <v>254.6</v>
      </c>
      <c r="Z56" s="10">
        <f t="shared" si="0"/>
        <v>140.69999999999999</v>
      </c>
      <c r="AA56" s="10">
        <v>62.794968217191794</v>
      </c>
      <c r="AB56" s="12">
        <f t="shared" si="1"/>
        <v>2.2406253875844722</v>
      </c>
      <c r="AC56" s="6" t="s">
        <v>402</v>
      </c>
    </row>
    <row r="57" spans="1:29" x14ac:dyDescent="0.25">
      <c r="A57" s="6">
        <v>2014</v>
      </c>
      <c r="B57" s="6" t="s">
        <v>47</v>
      </c>
      <c r="C57" s="6">
        <v>7992911</v>
      </c>
      <c r="D57" s="8" t="s">
        <v>51</v>
      </c>
      <c r="F57" s="8" t="s">
        <v>245</v>
      </c>
      <c r="G57" s="6">
        <v>48621</v>
      </c>
      <c r="H57" s="8" t="s">
        <v>72</v>
      </c>
      <c r="I57" s="9">
        <v>36.726944000000003</v>
      </c>
      <c r="J57" s="9">
        <v>-107.965</v>
      </c>
      <c r="K57" s="6" t="s">
        <v>46</v>
      </c>
      <c r="L57" s="10"/>
      <c r="M57" s="10">
        <v>30.32</v>
      </c>
      <c r="N57" s="10"/>
      <c r="O57" s="10">
        <v>2.5409999999999999E-2</v>
      </c>
      <c r="P57" s="10">
        <v>142.41</v>
      </c>
      <c r="Q57" s="10">
        <v>0.66549999999999998</v>
      </c>
      <c r="R57" s="10">
        <v>1.21</v>
      </c>
      <c r="S57" s="10">
        <v>0.66549999999999998</v>
      </c>
      <c r="T57" s="10">
        <v>1.21</v>
      </c>
      <c r="U57" s="10">
        <v>0.54449999999999998</v>
      </c>
      <c r="V57" s="10">
        <v>0.31702000000000002</v>
      </c>
      <c r="W57" s="10">
        <v>0.62</v>
      </c>
      <c r="X57" s="10">
        <v>0.10406</v>
      </c>
      <c r="Y57" s="10">
        <v>7.48</v>
      </c>
      <c r="Z57" s="10">
        <f t="shared" si="0"/>
        <v>143.03</v>
      </c>
      <c r="AA57" s="10">
        <v>64.502061866860203</v>
      </c>
      <c r="AB57" s="12">
        <f t="shared" si="1"/>
        <v>2.2174484948284388</v>
      </c>
      <c r="AC57" s="6" t="s">
        <v>402</v>
      </c>
    </row>
    <row r="58" spans="1:29" x14ac:dyDescent="0.25">
      <c r="A58" s="6">
        <v>2014</v>
      </c>
      <c r="B58" s="6" t="s">
        <v>47</v>
      </c>
      <c r="C58" s="6">
        <v>7558611</v>
      </c>
      <c r="D58" s="8" t="s">
        <v>410</v>
      </c>
      <c r="F58" s="8" t="s">
        <v>429</v>
      </c>
      <c r="G58" s="6">
        <v>32411</v>
      </c>
      <c r="H58" s="8" t="s">
        <v>119</v>
      </c>
      <c r="I58" s="9">
        <v>40.790999999999997</v>
      </c>
      <c r="J58" s="9">
        <v>-111.90300000000001</v>
      </c>
      <c r="K58" s="6" t="s">
        <v>43</v>
      </c>
      <c r="L58" s="10">
        <v>33</v>
      </c>
      <c r="M58" s="10">
        <v>277.03530000000001</v>
      </c>
      <c r="N58" s="10">
        <v>3.7713000000000001</v>
      </c>
      <c r="O58" s="10">
        <v>2.03390022</v>
      </c>
      <c r="P58" s="10">
        <v>358.077</v>
      </c>
      <c r="Q58" s="10">
        <v>76.911175999999998</v>
      </c>
      <c r="R58" s="10">
        <v>140.33969999999999</v>
      </c>
      <c r="S58" s="10">
        <v>25.682976</v>
      </c>
      <c r="T58" s="10">
        <v>89.111500000000007</v>
      </c>
      <c r="U58" s="10">
        <v>63.428524000000003</v>
      </c>
      <c r="V58" s="10">
        <v>29.626642700000001</v>
      </c>
      <c r="W58" s="10">
        <v>708.25440000000003</v>
      </c>
      <c r="X58" s="10">
        <v>12.557546500000001</v>
      </c>
      <c r="Y58" s="10">
        <v>250.3622</v>
      </c>
      <c r="Z58" s="10">
        <f t="shared" si="0"/>
        <v>1066.3314</v>
      </c>
      <c r="AA58" s="10">
        <v>485.86416834721234</v>
      </c>
      <c r="AB58" s="12">
        <f t="shared" si="1"/>
        <v>2.1947109284213964</v>
      </c>
      <c r="AC58" s="6" t="s">
        <v>402</v>
      </c>
    </row>
    <row r="59" spans="1:29" x14ac:dyDescent="0.25">
      <c r="A59" s="6">
        <v>2014</v>
      </c>
      <c r="B59" s="6" t="s">
        <v>47</v>
      </c>
      <c r="C59" s="6">
        <v>4350411</v>
      </c>
      <c r="D59" s="8" t="s">
        <v>115</v>
      </c>
      <c r="F59" s="8" t="s">
        <v>134</v>
      </c>
      <c r="G59" s="6">
        <v>331110</v>
      </c>
      <c r="H59" s="8" t="s">
        <v>135</v>
      </c>
      <c r="I59" s="9">
        <v>38.232627000000001</v>
      </c>
      <c r="J59" s="9">
        <v>-104.607257</v>
      </c>
      <c r="K59" s="6" t="s">
        <v>13</v>
      </c>
      <c r="L59" s="10">
        <v>406</v>
      </c>
      <c r="M59" s="10">
        <v>1220.4688000000001</v>
      </c>
      <c r="N59" s="10"/>
      <c r="O59" s="10">
        <v>0.96694504771849998</v>
      </c>
      <c r="P59" s="10">
        <v>447.05180000000001</v>
      </c>
      <c r="Q59" s="10">
        <v>167.613484</v>
      </c>
      <c r="R59" s="10">
        <v>209.3169</v>
      </c>
      <c r="S59" s="10">
        <v>135.80442300000001</v>
      </c>
      <c r="T59" s="10">
        <v>177.50783899999999</v>
      </c>
      <c r="U59" s="10">
        <v>41.703415999999997</v>
      </c>
      <c r="V59" s="10">
        <v>112.5854536108</v>
      </c>
      <c r="W59" s="10">
        <v>310.73721</v>
      </c>
      <c r="X59" s="10">
        <v>36.930460726900002</v>
      </c>
      <c r="Y59" s="10">
        <v>179.74257</v>
      </c>
      <c r="Z59" s="10">
        <f t="shared" si="0"/>
        <v>757.78900999999996</v>
      </c>
      <c r="AA59" s="10">
        <v>347.16880391188334</v>
      </c>
      <c r="AB59" s="12">
        <f t="shared" si="1"/>
        <v>2.1827681561858832</v>
      </c>
      <c r="AC59" s="6" t="s">
        <v>402</v>
      </c>
    </row>
    <row r="60" spans="1:29" x14ac:dyDescent="0.25">
      <c r="A60" s="6">
        <v>2014</v>
      </c>
      <c r="B60" s="6" t="s">
        <v>47</v>
      </c>
      <c r="C60" s="6">
        <v>7558011</v>
      </c>
      <c r="D60" s="8" t="s">
        <v>425</v>
      </c>
      <c r="F60" s="8" t="s">
        <v>430</v>
      </c>
      <c r="G60" s="6">
        <v>32731</v>
      </c>
      <c r="H60" s="8" t="s">
        <v>50</v>
      </c>
      <c r="I60" s="9">
        <v>39.562199999999997</v>
      </c>
      <c r="J60" s="9">
        <v>-112.19553000000001</v>
      </c>
      <c r="K60" s="6" t="s">
        <v>43</v>
      </c>
      <c r="L60" s="10">
        <v>22.821300000000001</v>
      </c>
      <c r="M60" s="10">
        <v>4613.1944999999996</v>
      </c>
      <c r="N60" s="10">
        <v>3.5051000000000001</v>
      </c>
      <c r="O60" s="10">
        <v>2.9813698444000001</v>
      </c>
      <c r="P60" s="10">
        <v>845.4991</v>
      </c>
      <c r="Q60" s="10">
        <v>75.979373510000002</v>
      </c>
      <c r="R60" s="10">
        <v>79.088499999999996</v>
      </c>
      <c r="S60" s="10">
        <v>68.23617351</v>
      </c>
      <c r="T60" s="10">
        <v>71.345299999999995</v>
      </c>
      <c r="U60" s="10">
        <v>3.1091982570000001</v>
      </c>
      <c r="V60" s="10">
        <v>45.160394128999997</v>
      </c>
      <c r="W60" s="10">
        <v>5.8784999999999998</v>
      </c>
      <c r="X60" s="10">
        <v>11.707575025000001</v>
      </c>
      <c r="Y60" s="10">
        <v>44.580300000000001</v>
      </c>
      <c r="Z60" s="10">
        <f t="shared" si="0"/>
        <v>851.37760000000003</v>
      </c>
      <c r="AA60" s="10">
        <v>406.23584624940281</v>
      </c>
      <c r="AB60" s="12">
        <f t="shared" si="1"/>
        <v>2.0957717243822662</v>
      </c>
      <c r="AC60" s="6" t="s">
        <v>402</v>
      </c>
    </row>
    <row r="61" spans="1:29" x14ac:dyDescent="0.25">
      <c r="A61" s="6">
        <v>2014</v>
      </c>
      <c r="B61" s="6" t="s">
        <v>47</v>
      </c>
      <c r="C61" s="6">
        <v>14938111</v>
      </c>
      <c r="E61" s="8" t="s">
        <v>110</v>
      </c>
      <c r="F61" s="8" t="s">
        <v>278</v>
      </c>
      <c r="G61" s="6">
        <v>211111</v>
      </c>
      <c r="H61" s="8" t="s">
        <v>53</v>
      </c>
      <c r="I61" s="9">
        <v>37.078513000000001</v>
      </c>
      <c r="J61" s="9">
        <v>-107.69068</v>
      </c>
      <c r="K61" s="6" t="s">
        <v>13</v>
      </c>
      <c r="L61" s="10"/>
      <c r="M61" s="10">
        <v>0.5</v>
      </c>
      <c r="N61" s="10"/>
      <c r="O61" s="10"/>
      <c r="P61" s="10">
        <v>120.4</v>
      </c>
      <c r="Q61" s="10"/>
      <c r="R61" s="10"/>
      <c r="S61" s="10"/>
      <c r="T61" s="10"/>
      <c r="U61" s="10"/>
      <c r="V61" s="10"/>
      <c r="W61" s="10"/>
      <c r="X61" s="10"/>
      <c r="Y61" s="10">
        <v>23.81</v>
      </c>
      <c r="Z61" s="10">
        <f t="shared" si="0"/>
        <v>120.4</v>
      </c>
      <c r="AA61" s="10">
        <v>60.183402526585382</v>
      </c>
      <c r="AB61" s="12">
        <f t="shared" si="1"/>
        <v>2.0005515631459119</v>
      </c>
      <c r="AC61" s="6" t="s">
        <v>402</v>
      </c>
    </row>
    <row r="62" spans="1:29" x14ac:dyDescent="0.25">
      <c r="A62" s="6">
        <v>2014</v>
      </c>
      <c r="B62" s="6" t="s">
        <v>47</v>
      </c>
      <c r="C62" s="6">
        <v>6145211</v>
      </c>
      <c r="D62" s="8" t="s">
        <v>431</v>
      </c>
      <c r="F62" s="8" t="s">
        <v>432</v>
      </c>
      <c r="G62" s="6">
        <v>331410</v>
      </c>
      <c r="H62" s="8" t="s">
        <v>364</v>
      </c>
      <c r="I62" s="9">
        <v>40.915300000000002</v>
      </c>
      <c r="J62" s="9">
        <v>-112.7351</v>
      </c>
      <c r="K62" s="6" t="s">
        <v>43</v>
      </c>
      <c r="L62" s="10">
        <v>105.56</v>
      </c>
      <c r="M62" s="10">
        <v>305.78250000000003</v>
      </c>
      <c r="N62" s="10">
        <v>1.9787999999999999</v>
      </c>
      <c r="O62" s="10">
        <v>0.96918719200000003</v>
      </c>
      <c r="P62" s="10">
        <v>1052.0875000000001</v>
      </c>
      <c r="Q62" s="10">
        <v>1017.564766</v>
      </c>
      <c r="R62" s="10">
        <v>1054.1882000000001</v>
      </c>
      <c r="S62" s="10">
        <v>732.71119599999997</v>
      </c>
      <c r="T62" s="10">
        <v>769.33460000000002</v>
      </c>
      <c r="U62" s="10">
        <v>36.623442574000002</v>
      </c>
      <c r="V62" s="10">
        <v>623.86166716000002</v>
      </c>
      <c r="W62" s="10">
        <v>17.925899999999999</v>
      </c>
      <c r="X62" s="10">
        <v>76.115219019799994</v>
      </c>
      <c r="Y62" s="10">
        <v>639.3066</v>
      </c>
      <c r="Z62" s="10">
        <f t="shared" si="0"/>
        <v>1070.0134</v>
      </c>
      <c r="AA62" s="10">
        <v>541.75231176504371</v>
      </c>
      <c r="AB62" s="12">
        <f t="shared" si="1"/>
        <v>1.9750970632942337</v>
      </c>
      <c r="AC62" s="6" t="s">
        <v>402</v>
      </c>
    </row>
    <row r="63" spans="1:29" x14ac:dyDescent="0.25">
      <c r="A63" s="6">
        <v>2014</v>
      </c>
      <c r="B63" s="6" t="s">
        <v>47</v>
      </c>
      <c r="C63" s="6">
        <v>14940311</v>
      </c>
      <c r="E63" s="8" t="s">
        <v>110</v>
      </c>
      <c r="F63" s="8" t="s">
        <v>433</v>
      </c>
      <c r="G63" s="6">
        <v>211111</v>
      </c>
      <c r="H63" s="8" t="s">
        <v>53</v>
      </c>
      <c r="I63" s="9">
        <v>37.136670000000002</v>
      </c>
      <c r="J63" s="9">
        <v>-107.88778000000001</v>
      </c>
      <c r="K63" s="6" t="s">
        <v>13</v>
      </c>
      <c r="L63" s="10"/>
      <c r="M63" s="10">
        <v>109.2</v>
      </c>
      <c r="N63" s="10"/>
      <c r="O63" s="10"/>
      <c r="P63" s="10">
        <v>80.3</v>
      </c>
      <c r="Q63" s="10">
        <v>0.97642340000000005</v>
      </c>
      <c r="R63" s="10">
        <v>1.3</v>
      </c>
      <c r="S63" s="10">
        <v>0.81022179999999999</v>
      </c>
      <c r="T63" s="10">
        <v>1.1338014000000001</v>
      </c>
      <c r="U63" s="10">
        <v>0.32357780000000003</v>
      </c>
      <c r="V63" s="10">
        <v>0.89037330000000003</v>
      </c>
      <c r="W63" s="10">
        <v>0</v>
      </c>
      <c r="X63" s="10"/>
      <c r="Y63" s="10">
        <v>42.9</v>
      </c>
      <c r="Z63" s="10">
        <f t="shared" si="0"/>
        <v>80.3</v>
      </c>
      <c r="AA63" s="10">
        <v>41.646311358542469</v>
      </c>
      <c r="AB63" s="12">
        <f t="shared" si="1"/>
        <v>1.9281419501640666</v>
      </c>
      <c r="AC63" s="6" t="s">
        <v>402</v>
      </c>
    </row>
    <row r="64" spans="1:29" x14ac:dyDescent="0.25">
      <c r="A64" s="6">
        <v>2014</v>
      </c>
      <c r="B64" s="6" t="s">
        <v>47</v>
      </c>
      <c r="C64" s="6">
        <v>2579411</v>
      </c>
      <c r="E64" s="8" t="s">
        <v>110</v>
      </c>
      <c r="F64" s="8" t="s">
        <v>434</v>
      </c>
      <c r="G64" s="6">
        <v>211111</v>
      </c>
      <c r="H64" s="8" t="s">
        <v>53</v>
      </c>
      <c r="I64" s="9">
        <v>37.156390000000002</v>
      </c>
      <c r="J64" s="9">
        <v>-107.77978</v>
      </c>
      <c r="K64" s="6" t="s">
        <v>13</v>
      </c>
      <c r="L64" s="10"/>
      <c r="M64" s="10">
        <v>91.02</v>
      </c>
      <c r="N64" s="10"/>
      <c r="O64" s="10">
        <v>4.4310000000000002E-2</v>
      </c>
      <c r="P64" s="10">
        <v>96.52</v>
      </c>
      <c r="Q64" s="10">
        <v>2.242076</v>
      </c>
      <c r="R64" s="10">
        <v>3.55</v>
      </c>
      <c r="S64" s="10">
        <v>2.0579770000000002</v>
      </c>
      <c r="T64" s="10">
        <v>3.3659020000000002</v>
      </c>
      <c r="U64" s="10">
        <v>1.3079240000000001</v>
      </c>
      <c r="V64" s="10">
        <v>1.53908</v>
      </c>
      <c r="W64" s="10">
        <v>1.1200000000000001</v>
      </c>
      <c r="X64" s="10">
        <v>0.18146000000000001</v>
      </c>
      <c r="Y64" s="10">
        <v>46.37</v>
      </c>
      <c r="Z64" s="10">
        <f t="shared" si="0"/>
        <v>97.64</v>
      </c>
      <c r="AA64" s="10">
        <v>50.652305478710872</v>
      </c>
      <c r="AB64" s="12">
        <f t="shared" si="1"/>
        <v>1.9276516454130213</v>
      </c>
      <c r="AC64" s="6" t="s">
        <v>402</v>
      </c>
    </row>
    <row r="65" spans="1:29" x14ac:dyDescent="0.25">
      <c r="A65" s="6">
        <v>2014</v>
      </c>
      <c r="B65" s="6" t="s">
        <v>47</v>
      </c>
      <c r="C65" s="6">
        <v>14937711</v>
      </c>
      <c r="E65" s="8" t="s">
        <v>110</v>
      </c>
      <c r="F65" s="8" t="s">
        <v>306</v>
      </c>
      <c r="G65" s="6">
        <v>211111</v>
      </c>
      <c r="H65" s="8" t="s">
        <v>53</v>
      </c>
      <c r="I65" s="9">
        <v>37.100805999999999</v>
      </c>
      <c r="J65" s="9">
        <v>-107.721602</v>
      </c>
      <c r="K65" s="6" t="s">
        <v>109</v>
      </c>
      <c r="L65" s="10"/>
      <c r="M65" s="10">
        <v>0.2</v>
      </c>
      <c r="N65" s="10"/>
      <c r="O65" s="10"/>
      <c r="P65" s="10">
        <v>108.1</v>
      </c>
      <c r="Q65" s="10"/>
      <c r="R65" s="10"/>
      <c r="S65" s="10"/>
      <c r="T65" s="10"/>
      <c r="U65" s="10"/>
      <c r="V65" s="10"/>
      <c r="W65" s="10">
        <v>0</v>
      </c>
      <c r="X65" s="10"/>
      <c r="Y65" s="10">
        <v>21.9</v>
      </c>
      <c r="Z65" s="10">
        <f t="shared" si="0"/>
        <v>108.1</v>
      </c>
      <c r="AA65" s="10">
        <v>56.904071455781285</v>
      </c>
      <c r="AB65" s="12">
        <f t="shared" si="1"/>
        <v>1.8996883216695974</v>
      </c>
      <c r="AC65" s="6" t="s">
        <v>402</v>
      </c>
    </row>
    <row r="66" spans="1:29" x14ac:dyDescent="0.25">
      <c r="A66" s="6">
        <v>2014</v>
      </c>
      <c r="B66" s="6" t="s">
        <v>47</v>
      </c>
      <c r="C66" s="6">
        <v>5133511</v>
      </c>
      <c r="D66" s="8" t="s">
        <v>183</v>
      </c>
      <c r="F66" s="8" t="s">
        <v>184</v>
      </c>
      <c r="G66" s="6">
        <v>213112</v>
      </c>
      <c r="H66" s="8" t="s">
        <v>185</v>
      </c>
      <c r="I66" s="9">
        <v>36.689028</v>
      </c>
      <c r="J66" s="9">
        <v>-107.40172200000001</v>
      </c>
      <c r="K66" s="6" t="s">
        <v>46</v>
      </c>
      <c r="L66" s="10"/>
      <c r="M66" s="10">
        <v>283.3</v>
      </c>
      <c r="N66" s="10"/>
      <c r="O66" s="10">
        <v>0.13439999999999999</v>
      </c>
      <c r="P66" s="10">
        <v>193.2</v>
      </c>
      <c r="Q66" s="10">
        <v>3.52</v>
      </c>
      <c r="R66" s="10">
        <v>6.4</v>
      </c>
      <c r="S66" s="10">
        <v>3.52</v>
      </c>
      <c r="T66" s="10">
        <v>6.4</v>
      </c>
      <c r="U66" s="10">
        <v>2.88</v>
      </c>
      <c r="V66" s="10">
        <v>1.6768000000000001</v>
      </c>
      <c r="W66" s="10">
        <v>1.3</v>
      </c>
      <c r="X66" s="10">
        <v>0.5504</v>
      </c>
      <c r="Y66" s="10">
        <v>110.5</v>
      </c>
      <c r="Z66" s="10">
        <f t="shared" ref="Z66:Z129" si="2">+P66+W66</f>
        <v>194.5</v>
      </c>
      <c r="AA66" s="10">
        <v>102.63673139379638</v>
      </c>
      <c r="AB66" s="12">
        <f t="shared" ref="AB66:AB129" si="3">+Z66/AA66</f>
        <v>1.8950330681687713</v>
      </c>
      <c r="AC66" s="6" t="s">
        <v>402</v>
      </c>
    </row>
    <row r="67" spans="1:29" x14ac:dyDescent="0.25">
      <c r="A67" s="6">
        <v>2014</v>
      </c>
      <c r="B67" s="6" t="s">
        <v>47</v>
      </c>
      <c r="C67" s="6">
        <v>14937611</v>
      </c>
      <c r="E67" s="8" t="s">
        <v>110</v>
      </c>
      <c r="F67" s="8" t="s">
        <v>435</v>
      </c>
      <c r="G67" s="6">
        <v>211111</v>
      </c>
      <c r="H67" s="8" t="s">
        <v>53</v>
      </c>
      <c r="I67" s="9">
        <v>37.088652000000003</v>
      </c>
      <c r="J67" s="9">
        <v>-107.882864</v>
      </c>
      <c r="K67" s="6" t="s">
        <v>13</v>
      </c>
      <c r="L67" s="10"/>
      <c r="M67" s="10">
        <v>145.5</v>
      </c>
      <c r="N67" s="10"/>
      <c r="O67" s="10"/>
      <c r="P67" s="10">
        <v>82.1</v>
      </c>
      <c r="Q67" s="10">
        <v>1.276861</v>
      </c>
      <c r="R67" s="10">
        <v>1.7</v>
      </c>
      <c r="S67" s="10">
        <v>1.0595209999999999</v>
      </c>
      <c r="T67" s="10">
        <v>1.4826630000000001</v>
      </c>
      <c r="U67" s="10">
        <v>0.42314020000000002</v>
      </c>
      <c r="V67" s="10">
        <v>1.1643349999999999</v>
      </c>
      <c r="W67" s="10">
        <v>0</v>
      </c>
      <c r="X67" s="10"/>
      <c r="Y67" s="10">
        <v>57.7</v>
      </c>
      <c r="Z67" s="10">
        <f t="shared" si="2"/>
        <v>82.1</v>
      </c>
      <c r="AA67" s="10">
        <v>43.582882770076189</v>
      </c>
      <c r="AB67" s="12">
        <f t="shared" si="3"/>
        <v>1.8837670842730367</v>
      </c>
      <c r="AC67" s="6" t="s">
        <v>402</v>
      </c>
    </row>
    <row r="68" spans="1:29" x14ac:dyDescent="0.25">
      <c r="A68" s="6">
        <v>2014</v>
      </c>
      <c r="B68" s="6" t="s">
        <v>47</v>
      </c>
      <c r="C68" s="6">
        <v>14936411</v>
      </c>
      <c r="E68" s="8" t="s">
        <v>110</v>
      </c>
      <c r="F68" s="8" t="s">
        <v>436</v>
      </c>
      <c r="G68" s="6">
        <v>211111</v>
      </c>
      <c r="H68" s="8" t="s">
        <v>53</v>
      </c>
      <c r="I68" s="9">
        <v>37.013565999999997</v>
      </c>
      <c r="J68" s="9">
        <v>-108.072846</v>
      </c>
      <c r="K68" s="6" t="s">
        <v>13</v>
      </c>
      <c r="L68" s="10"/>
      <c r="M68" s="10">
        <v>34.5</v>
      </c>
      <c r="N68" s="10"/>
      <c r="O68" s="10">
        <v>2.9399999999999999E-2</v>
      </c>
      <c r="P68" s="10">
        <v>60.9</v>
      </c>
      <c r="Q68" s="10">
        <v>1.7275153999999999</v>
      </c>
      <c r="R68" s="10">
        <v>3.7</v>
      </c>
      <c r="S68" s="10">
        <v>1.4334708</v>
      </c>
      <c r="T68" s="10">
        <v>3.4059553999999999</v>
      </c>
      <c r="U68" s="10">
        <v>0.57248460000000001</v>
      </c>
      <c r="V68" s="10">
        <v>1.9420763000000001</v>
      </c>
      <c r="W68" s="10">
        <v>0</v>
      </c>
      <c r="X68" s="10">
        <v>0.12039999999999999</v>
      </c>
      <c r="Y68" s="10">
        <v>20.8</v>
      </c>
      <c r="Z68" s="10">
        <f t="shared" si="2"/>
        <v>60.9</v>
      </c>
      <c r="AA68" s="10">
        <v>33.422267860990218</v>
      </c>
      <c r="AB68" s="12">
        <f t="shared" si="3"/>
        <v>1.8221384692772815</v>
      </c>
      <c r="AC68" s="6" t="s">
        <v>402</v>
      </c>
    </row>
    <row r="69" spans="1:29" x14ac:dyDescent="0.25">
      <c r="A69" s="6">
        <v>2014</v>
      </c>
      <c r="B69" s="6" t="s">
        <v>47</v>
      </c>
      <c r="C69" s="6">
        <v>8237411</v>
      </c>
      <c r="D69" s="8" t="s">
        <v>410</v>
      </c>
      <c r="F69" s="8" t="s">
        <v>437</v>
      </c>
      <c r="G69" s="6">
        <v>331410</v>
      </c>
      <c r="H69" s="8" t="s">
        <v>364</v>
      </c>
      <c r="I69" s="9">
        <v>40.723260000000003</v>
      </c>
      <c r="J69" s="9">
        <v>-112.19786000000001</v>
      </c>
      <c r="K69" s="6" t="s">
        <v>43</v>
      </c>
      <c r="L69" s="10">
        <v>8</v>
      </c>
      <c r="M69" s="10">
        <v>104.6905</v>
      </c>
      <c r="N69" s="10">
        <v>5.6242000000000001</v>
      </c>
      <c r="O69" s="10">
        <v>0.26768201889999998</v>
      </c>
      <c r="P69" s="10">
        <v>159.9607</v>
      </c>
      <c r="Q69" s="10">
        <v>281.95641817000001</v>
      </c>
      <c r="R69" s="10">
        <v>479.5675</v>
      </c>
      <c r="S69" s="10">
        <v>222.39481817000001</v>
      </c>
      <c r="T69" s="10">
        <v>420.0059</v>
      </c>
      <c r="U69" s="10">
        <v>197.61107682900001</v>
      </c>
      <c r="V69" s="10">
        <v>406.38129652499998</v>
      </c>
      <c r="W69" s="10">
        <v>704.35029999999995</v>
      </c>
      <c r="X69" s="10">
        <v>5.5875433049999996</v>
      </c>
      <c r="Y69" s="10">
        <v>10.3675</v>
      </c>
      <c r="Z69" s="10">
        <f t="shared" si="2"/>
        <v>864.31099999999992</v>
      </c>
      <c r="AA69" s="10">
        <v>495.68108942541159</v>
      </c>
      <c r="AB69" s="12">
        <f t="shared" si="3"/>
        <v>1.7436836273134817</v>
      </c>
      <c r="AC69" s="6" t="s">
        <v>402</v>
      </c>
    </row>
    <row r="70" spans="1:29" x14ac:dyDescent="0.25">
      <c r="A70" s="6">
        <v>2014</v>
      </c>
      <c r="B70" s="6" t="s">
        <v>47</v>
      </c>
      <c r="C70" s="6">
        <v>14936811</v>
      </c>
      <c r="E70" s="8" t="s">
        <v>110</v>
      </c>
      <c r="F70" s="8" t="s">
        <v>438</v>
      </c>
      <c r="G70" s="6">
        <v>211111</v>
      </c>
      <c r="H70" s="8" t="s">
        <v>53</v>
      </c>
      <c r="I70" s="9">
        <v>37.167945000000003</v>
      </c>
      <c r="J70" s="9">
        <v>-107.94958099999999</v>
      </c>
      <c r="K70" s="6" t="s">
        <v>13</v>
      </c>
      <c r="L70" s="10"/>
      <c r="M70" s="10">
        <v>78.05</v>
      </c>
      <c r="N70" s="10"/>
      <c r="O70" s="10">
        <v>8.4000000000000003E-4</v>
      </c>
      <c r="P70" s="10">
        <v>61.63</v>
      </c>
      <c r="Q70" s="10">
        <v>0.93833500000000003</v>
      </c>
      <c r="R70" s="10">
        <v>1.26</v>
      </c>
      <c r="S70" s="10">
        <v>0.78236300000000003</v>
      </c>
      <c r="T70" s="10">
        <v>1.104028</v>
      </c>
      <c r="U70" s="10">
        <v>0.32166529999999999</v>
      </c>
      <c r="V70" s="10">
        <v>0.84606099999999995</v>
      </c>
      <c r="W70" s="10">
        <v>0.05</v>
      </c>
      <c r="X70" s="10">
        <v>3.4399999999999999E-3</v>
      </c>
      <c r="Y70" s="10">
        <v>30.55</v>
      </c>
      <c r="Z70" s="10">
        <f t="shared" si="2"/>
        <v>61.68</v>
      </c>
      <c r="AA70" s="10">
        <v>35.587957027245608</v>
      </c>
      <c r="AB70" s="12">
        <f t="shared" si="3"/>
        <v>1.7331705765739436</v>
      </c>
      <c r="AC70" s="6" t="s">
        <v>402</v>
      </c>
    </row>
    <row r="71" spans="1:29" x14ac:dyDescent="0.25">
      <c r="A71" s="6">
        <v>2014</v>
      </c>
      <c r="B71" s="6" t="s">
        <v>47</v>
      </c>
      <c r="C71" s="6">
        <v>895111</v>
      </c>
      <c r="D71" s="8" t="s">
        <v>102</v>
      </c>
      <c r="F71" s="8" t="s">
        <v>181</v>
      </c>
      <c r="G71" s="6">
        <v>327213</v>
      </c>
      <c r="H71" s="8" t="s">
        <v>182</v>
      </c>
      <c r="I71" s="9">
        <v>39.789655000000003</v>
      </c>
      <c r="J71" s="9">
        <v>-105.11709399999999</v>
      </c>
      <c r="K71" s="6" t="s">
        <v>13</v>
      </c>
      <c r="L71" s="10"/>
      <c r="M71" s="10">
        <v>45.16</v>
      </c>
      <c r="N71" s="10"/>
      <c r="O71" s="10">
        <v>6.5492809999999997E-3</v>
      </c>
      <c r="P71" s="10">
        <v>351.75</v>
      </c>
      <c r="Q71" s="10">
        <v>26.774989999999999</v>
      </c>
      <c r="R71" s="10">
        <v>32.978789999999996</v>
      </c>
      <c r="S71" s="10">
        <v>24.743461</v>
      </c>
      <c r="T71" s="10">
        <v>30.947261000000001</v>
      </c>
      <c r="U71" s="10">
        <v>6.2037800000000001</v>
      </c>
      <c r="V71" s="10">
        <v>17.110481</v>
      </c>
      <c r="W71" s="10">
        <v>328.21</v>
      </c>
      <c r="X71" s="10">
        <v>13.53716807</v>
      </c>
      <c r="Y71" s="10">
        <v>44.587060000000001</v>
      </c>
      <c r="Z71" s="10">
        <f t="shared" si="2"/>
        <v>679.96</v>
      </c>
      <c r="AA71" s="10">
        <v>395.34463277752303</v>
      </c>
      <c r="AB71" s="12">
        <f t="shared" si="3"/>
        <v>1.7199171143993801</v>
      </c>
      <c r="AC71" s="6" t="s">
        <v>402</v>
      </c>
    </row>
    <row r="72" spans="1:29" x14ac:dyDescent="0.25">
      <c r="A72" s="6">
        <v>2014</v>
      </c>
      <c r="B72" s="6" t="s">
        <v>47</v>
      </c>
      <c r="C72" s="6">
        <v>3556211</v>
      </c>
      <c r="D72" s="8" t="s">
        <v>146</v>
      </c>
      <c r="F72" s="8" t="s">
        <v>179</v>
      </c>
      <c r="G72" s="6">
        <v>211111</v>
      </c>
      <c r="H72" s="8" t="s">
        <v>53</v>
      </c>
      <c r="I72" s="9">
        <v>39.747829000000003</v>
      </c>
      <c r="J72" s="9">
        <v>-104.681574</v>
      </c>
      <c r="K72" s="6" t="s">
        <v>13</v>
      </c>
      <c r="L72" s="10"/>
      <c r="M72" s="10">
        <v>156.55773300000001</v>
      </c>
      <c r="N72" s="10"/>
      <c r="O72" s="10">
        <v>7.1137705999999995E-2</v>
      </c>
      <c r="P72" s="10">
        <v>691.48692700000004</v>
      </c>
      <c r="Q72" s="10">
        <v>1.63109298</v>
      </c>
      <c r="R72" s="10">
        <v>3.4253360000000002</v>
      </c>
      <c r="S72" s="10">
        <v>1.63109298</v>
      </c>
      <c r="T72" s="10">
        <v>3.4253360000000002</v>
      </c>
      <c r="U72" s="10">
        <v>1.7942430650000001</v>
      </c>
      <c r="V72" s="10">
        <v>0.88892093000000005</v>
      </c>
      <c r="W72" s="10">
        <v>15.222645999999999</v>
      </c>
      <c r="X72" s="10">
        <v>0.29125683600000002</v>
      </c>
      <c r="Y72" s="10">
        <v>157.289063</v>
      </c>
      <c r="Z72" s="10">
        <f t="shared" si="2"/>
        <v>706.70957300000009</v>
      </c>
      <c r="AA72" s="10">
        <v>420.74164538286709</v>
      </c>
      <c r="AB72" s="12">
        <f t="shared" si="3"/>
        <v>1.6796758313689331</v>
      </c>
      <c r="AC72" s="6" t="s">
        <v>402</v>
      </c>
    </row>
    <row r="73" spans="1:29" x14ac:dyDescent="0.25">
      <c r="A73" s="6">
        <v>2014</v>
      </c>
      <c r="B73" s="6" t="s">
        <v>47</v>
      </c>
      <c r="C73" s="6">
        <v>14937311</v>
      </c>
      <c r="E73" s="8" t="s">
        <v>110</v>
      </c>
      <c r="F73" s="8" t="s">
        <v>439</v>
      </c>
      <c r="G73" s="6">
        <v>211111</v>
      </c>
      <c r="H73" s="8" t="s">
        <v>53</v>
      </c>
      <c r="I73" s="9">
        <v>37.026834000000001</v>
      </c>
      <c r="J73" s="9">
        <v>-107.793694</v>
      </c>
      <c r="K73" s="6" t="s">
        <v>13</v>
      </c>
      <c r="L73" s="10"/>
      <c r="M73" s="10">
        <v>104.7</v>
      </c>
      <c r="N73" s="10"/>
      <c r="O73" s="10">
        <v>2.0999999999999999E-3</v>
      </c>
      <c r="P73" s="10">
        <v>83.7</v>
      </c>
      <c r="Q73" s="10">
        <v>0.956314</v>
      </c>
      <c r="R73" s="10">
        <v>1.3</v>
      </c>
      <c r="S73" s="10">
        <v>0.80289699999999997</v>
      </c>
      <c r="T73" s="10">
        <v>1.1465860000000001</v>
      </c>
      <c r="U73" s="10">
        <v>0.34368720000000003</v>
      </c>
      <c r="V73" s="10">
        <v>0.84808300000000003</v>
      </c>
      <c r="W73" s="10"/>
      <c r="X73" s="10">
        <v>8.6E-3</v>
      </c>
      <c r="Y73" s="10">
        <v>48.9</v>
      </c>
      <c r="Z73" s="10">
        <f t="shared" si="2"/>
        <v>83.7</v>
      </c>
      <c r="AA73" s="10">
        <v>53.494463670323853</v>
      </c>
      <c r="AB73" s="12">
        <f t="shared" si="3"/>
        <v>1.5646478954500245</v>
      </c>
      <c r="AC73" s="6" t="s">
        <v>402</v>
      </c>
    </row>
    <row r="74" spans="1:29" x14ac:dyDescent="0.25">
      <c r="A74" s="6">
        <v>2014</v>
      </c>
      <c r="B74" s="6" t="s">
        <v>47</v>
      </c>
      <c r="C74" s="6">
        <v>14936311</v>
      </c>
      <c r="E74" s="8" t="s">
        <v>110</v>
      </c>
      <c r="F74" s="8" t="s">
        <v>322</v>
      </c>
      <c r="G74" s="6">
        <v>211111</v>
      </c>
      <c r="H74" s="8" t="s">
        <v>53</v>
      </c>
      <c r="I74" s="9">
        <v>37.025409000000003</v>
      </c>
      <c r="J74" s="9">
        <v>-107.67981</v>
      </c>
      <c r="K74" s="6" t="s">
        <v>13</v>
      </c>
      <c r="L74" s="10"/>
      <c r="M74" s="10">
        <v>83.4</v>
      </c>
      <c r="N74" s="10"/>
      <c r="O74" s="10"/>
      <c r="P74" s="10">
        <v>98</v>
      </c>
      <c r="Q74" s="10">
        <v>1.652409</v>
      </c>
      <c r="R74" s="10">
        <v>2.2000000000000002</v>
      </c>
      <c r="S74" s="10">
        <v>1.3711450000000001</v>
      </c>
      <c r="T74" s="10">
        <v>1.918741</v>
      </c>
      <c r="U74" s="10">
        <v>0.5475932</v>
      </c>
      <c r="V74" s="10">
        <v>1.506786</v>
      </c>
      <c r="W74" s="10"/>
      <c r="X74" s="10"/>
      <c r="Y74" s="10">
        <v>48.6</v>
      </c>
      <c r="Z74" s="10">
        <f t="shared" si="2"/>
        <v>98</v>
      </c>
      <c r="AA74" s="10">
        <v>62.92100769247569</v>
      </c>
      <c r="AB74" s="12">
        <f t="shared" si="3"/>
        <v>1.5575084315078314</v>
      </c>
      <c r="AC74" s="6" t="s">
        <v>402</v>
      </c>
    </row>
    <row r="75" spans="1:29" x14ac:dyDescent="0.25">
      <c r="A75" s="6">
        <v>2014</v>
      </c>
      <c r="B75" s="6" t="s">
        <v>47</v>
      </c>
      <c r="C75" s="6">
        <v>17134411</v>
      </c>
      <c r="E75" s="8" t="s">
        <v>110</v>
      </c>
      <c r="F75" s="8" t="s">
        <v>440</v>
      </c>
      <c r="G75" s="6">
        <v>211111</v>
      </c>
      <c r="H75" s="8" t="s">
        <v>53</v>
      </c>
      <c r="I75" s="9">
        <v>37.017299999999999</v>
      </c>
      <c r="J75" s="9">
        <v>-108.0201</v>
      </c>
      <c r="K75" s="6" t="s">
        <v>46</v>
      </c>
      <c r="L75" s="10"/>
      <c r="M75" s="10"/>
      <c r="N75" s="10"/>
      <c r="O75" s="10">
        <v>1.6799999999999999E-2</v>
      </c>
      <c r="P75" s="10">
        <v>55.4</v>
      </c>
      <c r="Q75" s="10">
        <v>0</v>
      </c>
      <c r="R75" s="10">
        <v>0.8</v>
      </c>
      <c r="S75" s="10">
        <v>0</v>
      </c>
      <c r="T75" s="10">
        <v>0.8</v>
      </c>
      <c r="U75" s="10">
        <v>0</v>
      </c>
      <c r="V75" s="10">
        <v>0.20960000000000001</v>
      </c>
      <c r="W75" s="10">
        <v>1.1000000000000001</v>
      </c>
      <c r="X75" s="10">
        <v>6.88E-2</v>
      </c>
      <c r="Y75" s="10">
        <v>43.1</v>
      </c>
      <c r="Z75" s="10">
        <f t="shared" si="2"/>
        <v>56.5</v>
      </c>
      <c r="AA75" s="10">
        <v>36.692211470248466</v>
      </c>
      <c r="AB75" s="12">
        <f t="shared" si="3"/>
        <v>1.5398363231884371</v>
      </c>
      <c r="AC75" s="6" t="s">
        <v>402</v>
      </c>
    </row>
    <row r="76" spans="1:29" x14ac:dyDescent="0.25">
      <c r="A76" s="6">
        <v>2018</v>
      </c>
      <c r="B76" s="6" t="s">
        <v>30</v>
      </c>
      <c r="C76" s="6">
        <v>3555811</v>
      </c>
      <c r="D76" s="7" t="s">
        <v>441</v>
      </c>
      <c r="E76" s="6"/>
      <c r="F76" s="7" t="s">
        <v>442</v>
      </c>
      <c r="G76" s="6">
        <v>221112</v>
      </c>
      <c r="H76" s="8" t="s">
        <v>33</v>
      </c>
      <c r="I76" s="9">
        <v>39.8078</v>
      </c>
      <c r="J76" s="9">
        <v>-104.9648</v>
      </c>
      <c r="K76" s="6" t="s">
        <v>13</v>
      </c>
      <c r="P76" s="10">
        <v>611.45000000000005</v>
      </c>
      <c r="W76" s="10">
        <v>9.6780000000000008</v>
      </c>
      <c r="Z76" s="10">
        <f t="shared" si="2"/>
        <v>621.12800000000004</v>
      </c>
      <c r="AA76" s="11">
        <v>406.38506339948879</v>
      </c>
      <c r="AB76" s="12">
        <f t="shared" si="3"/>
        <v>1.5284223165195727</v>
      </c>
      <c r="AC76" s="6" t="s">
        <v>402</v>
      </c>
    </row>
    <row r="77" spans="1:29" x14ac:dyDescent="0.25">
      <c r="A77" s="6">
        <v>2014</v>
      </c>
      <c r="B77" s="6" t="s">
        <v>47</v>
      </c>
      <c r="C77" s="6">
        <v>13221411</v>
      </c>
      <c r="D77" s="8" t="s">
        <v>443</v>
      </c>
      <c r="F77" s="8" t="s">
        <v>444</v>
      </c>
      <c r="G77" s="6">
        <v>211111</v>
      </c>
      <c r="H77" s="8" t="s">
        <v>53</v>
      </c>
      <c r="I77" s="9">
        <v>37.230393999999997</v>
      </c>
      <c r="J77" s="9">
        <v>-107.71536</v>
      </c>
      <c r="K77" s="6" t="s">
        <v>13</v>
      </c>
      <c r="L77" s="10"/>
      <c r="M77" s="10">
        <v>79.599999999999994</v>
      </c>
      <c r="N77" s="10"/>
      <c r="O77" s="10">
        <v>3.066E-2</v>
      </c>
      <c r="P77" s="10">
        <v>85</v>
      </c>
      <c r="Q77" s="10">
        <v>0.80300000000000005</v>
      </c>
      <c r="R77" s="10">
        <v>1.46</v>
      </c>
      <c r="S77" s="10">
        <v>0.80300000000000005</v>
      </c>
      <c r="T77" s="10">
        <v>1.46</v>
      </c>
      <c r="U77" s="10">
        <v>0.65700000000000003</v>
      </c>
      <c r="V77" s="10">
        <v>0.38252000000000003</v>
      </c>
      <c r="W77" s="10">
        <v>8.7599999999999997E-2</v>
      </c>
      <c r="X77" s="10">
        <v>0.12556</v>
      </c>
      <c r="Y77" s="10">
        <v>24.4</v>
      </c>
      <c r="Z77" s="10">
        <f t="shared" si="2"/>
        <v>85.087599999999995</v>
      </c>
      <c r="AA77" s="10">
        <v>55.819102847053401</v>
      </c>
      <c r="AB77" s="12">
        <f t="shared" si="3"/>
        <v>1.5243455315493597</v>
      </c>
      <c r="AC77" s="6" t="s">
        <v>402</v>
      </c>
    </row>
    <row r="78" spans="1:29" x14ac:dyDescent="0.25">
      <c r="A78" s="6">
        <v>2014</v>
      </c>
      <c r="B78" s="6" t="s">
        <v>47</v>
      </c>
      <c r="C78" s="6">
        <v>14937511</v>
      </c>
      <c r="E78" s="8" t="s">
        <v>110</v>
      </c>
      <c r="F78" s="8" t="s">
        <v>445</v>
      </c>
      <c r="G78" s="6">
        <v>211111</v>
      </c>
      <c r="H78" s="8" t="s">
        <v>53</v>
      </c>
      <c r="I78" s="9">
        <v>37.093364000000001</v>
      </c>
      <c r="J78" s="9">
        <v>-107.816838</v>
      </c>
      <c r="K78" s="6" t="s">
        <v>13</v>
      </c>
      <c r="L78" s="10"/>
      <c r="M78" s="10">
        <v>133.19999999999999</v>
      </c>
      <c r="N78" s="10"/>
      <c r="O78" s="10"/>
      <c r="P78" s="10">
        <v>72.5</v>
      </c>
      <c r="Q78" s="10">
        <v>1.2017519999999999</v>
      </c>
      <c r="R78" s="10">
        <v>1.6</v>
      </c>
      <c r="S78" s="10">
        <v>0.99719599999999997</v>
      </c>
      <c r="T78" s="10">
        <v>1.395448</v>
      </c>
      <c r="U78" s="10">
        <v>0.39824959999999998</v>
      </c>
      <c r="V78" s="10">
        <v>1.095844</v>
      </c>
      <c r="W78" s="10"/>
      <c r="X78" s="10"/>
      <c r="Y78" s="10">
        <v>62.5</v>
      </c>
      <c r="Z78" s="10">
        <f t="shared" si="2"/>
        <v>72.5</v>
      </c>
      <c r="AA78" s="10">
        <v>48.975566010840041</v>
      </c>
      <c r="AB78" s="12">
        <f t="shared" si="3"/>
        <v>1.4803300074970682</v>
      </c>
      <c r="AC78" s="6" t="s">
        <v>402</v>
      </c>
    </row>
    <row r="79" spans="1:29" x14ac:dyDescent="0.25">
      <c r="A79" s="6">
        <v>2014</v>
      </c>
      <c r="B79" s="6" t="s">
        <v>47</v>
      </c>
      <c r="C79" s="6">
        <v>8343911</v>
      </c>
      <c r="D79" s="8" t="s">
        <v>51</v>
      </c>
      <c r="F79" s="8" t="s">
        <v>269</v>
      </c>
      <c r="G79" s="6">
        <v>213112</v>
      </c>
      <c r="H79" s="8" t="s">
        <v>185</v>
      </c>
      <c r="I79" s="9">
        <v>36.907778</v>
      </c>
      <c r="J79" s="9">
        <v>-107.561944</v>
      </c>
      <c r="K79" s="6" t="s">
        <v>46</v>
      </c>
      <c r="L79" s="10"/>
      <c r="M79" s="10">
        <v>178.7</v>
      </c>
      <c r="N79" s="10"/>
      <c r="O79" s="10">
        <v>6.0900000000000003E-2</v>
      </c>
      <c r="P79" s="10">
        <v>111</v>
      </c>
      <c r="Q79" s="10">
        <v>1.595</v>
      </c>
      <c r="R79" s="10">
        <v>2.9</v>
      </c>
      <c r="S79" s="10">
        <v>1.595</v>
      </c>
      <c r="T79" s="10">
        <v>2.9</v>
      </c>
      <c r="U79" s="10">
        <v>1.3049999999999999</v>
      </c>
      <c r="V79" s="10">
        <v>0.75980000000000003</v>
      </c>
      <c r="W79" s="10"/>
      <c r="X79" s="10">
        <v>0.24940000000000001</v>
      </c>
      <c r="Y79" s="10">
        <v>78.5</v>
      </c>
      <c r="Z79" s="10">
        <f t="shared" si="2"/>
        <v>111</v>
      </c>
      <c r="AA79" s="10">
        <v>77.777972667399226</v>
      </c>
      <c r="AB79" s="12">
        <f t="shared" si="3"/>
        <v>1.427139281126131</v>
      </c>
      <c r="AC79" s="6" t="s">
        <v>402</v>
      </c>
    </row>
    <row r="80" spans="1:29" x14ac:dyDescent="0.25">
      <c r="A80" s="6">
        <v>2014</v>
      </c>
      <c r="B80" s="6" t="s">
        <v>47</v>
      </c>
      <c r="C80" s="6">
        <v>14938211</v>
      </c>
      <c r="E80" s="8" t="s">
        <v>110</v>
      </c>
      <c r="F80" s="8" t="s">
        <v>446</v>
      </c>
      <c r="G80" s="6">
        <v>211111</v>
      </c>
      <c r="H80" s="8" t="s">
        <v>53</v>
      </c>
      <c r="I80" s="9">
        <v>37.074931999999997</v>
      </c>
      <c r="J80" s="9">
        <v>-107.76901700000001</v>
      </c>
      <c r="K80" s="6" t="s">
        <v>13</v>
      </c>
      <c r="L80" s="10"/>
      <c r="M80" s="10">
        <v>64.900000000000006</v>
      </c>
      <c r="N80" s="10"/>
      <c r="O80" s="10"/>
      <c r="P80" s="10">
        <v>74.2</v>
      </c>
      <c r="Q80" s="10"/>
      <c r="R80" s="10"/>
      <c r="S80" s="10"/>
      <c r="T80" s="10"/>
      <c r="U80" s="10"/>
      <c r="V80" s="10"/>
      <c r="W80" s="10"/>
      <c r="X80" s="10"/>
      <c r="Y80" s="10">
        <v>20.8</v>
      </c>
      <c r="Z80" s="10">
        <f t="shared" si="2"/>
        <v>74.2</v>
      </c>
      <c r="AA80" s="10">
        <v>53.636231552642769</v>
      </c>
      <c r="AB80" s="12">
        <f t="shared" si="3"/>
        <v>1.3833932372220139</v>
      </c>
      <c r="AC80" s="6" t="s">
        <v>402</v>
      </c>
    </row>
    <row r="81" spans="1:29" x14ac:dyDescent="0.25">
      <c r="A81" s="6">
        <v>2014</v>
      </c>
      <c r="B81" s="6" t="s">
        <v>47</v>
      </c>
      <c r="C81" s="6">
        <v>7993811</v>
      </c>
      <c r="D81" s="8" t="s">
        <v>183</v>
      </c>
      <c r="F81" s="8" t="s">
        <v>236</v>
      </c>
      <c r="G81" s="6">
        <v>213112</v>
      </c>
      <c r="H81" s="8" t="s">
        <v>185</v>
      </c>
      <c r="I81" s="9">
        <v>36.836111000000002</v>
      </c>
      <c r="J81" s="9">
        <v>-107.42</v>
      </c>
      <c r="K81" s="6" t="s">
        <v>46</v>
      </c>
      <c r="L81" s="10"/>
      <c r="M81" s="10">
        <v>152.1</v>
      </c>
      <c r="N81" s="10"/>
      <c r="O81" s="10">
        <v>0.11550000000000001</v>
      </c>
      <c r="P81" s="10">
        <v>126.9</v>
      </c>
      <c r="Q81" s="10">
        <v>3.0249999999999999</v>
      </c>
      <c r="R81" s="10">
        <v>5.5</v>
      </c>
      <c r="S81" s="10">
        <v>3.0249999999999999</v>
      </c>
      <c r="T81" s="10">
        <v>5.5</v>
      </c>
      <c r="U81" s="10">
        <v>2.4750000000000001</v>
      </c>
      <c r="V81" s="10">
        <v>1.4410000000000001</v>
      </c>
      <c r="W81" s="10"/>
      <c r="X81" s="10">
        <v>0.47299999999999998</v>
      </c>
      <c r="Y81" s="10">
        <v>96.9</v>
      </c>
      <c r="Z81" s="10">
        <f t="shared" si="2"/>
        <v>126.9</v>
      </c>
      <c r="AA81" s="10">
        <v>92.653418463737651</v>
      </c>
      <c r="AB81" s="12">
        <f t="shared" si="3"/>
        <v>1.369620269862635</v>
      </c>
      <c r="AC81" s="6" t="s">
        <v>402</v>
      </c>
    </row>
    <row r="82" spans="1:29" x14ac:dyDescent="0.25">
      <c r="A82" s="6">
        <v>2014</v>
      </c>
      <c r="B82" s="6" t="s">
        <v>47</v>
      </c>
      <c r="C82" s="6">
        <v>3442711</v>
      </c>
      <c r="D82" s="8" t="s">
        <v>416</v>
      </c>
      <c r="F82" s="8" t="s">
        <v>447</v>
      </c>
      <c r="G82" s="6">
        <v>211112</v>
      </c>
      <c r="H82" s="8" t="s">
        <v>68</v>
      </c>
      <c r="I82" s="9">
        <v>37.436948000000001</v>
      </c>
      <c r="J82" s="9">
        <v>-108.91083</v>
      </c>
      <c r="K82" s="6" t="s">
        <v>13</v>
      </c>
      <c r="L82" s="10"/>
      <c r="M82" s="10">
        <v>65.923599999999993</v>
      </c>
      <c r="N82" s="10"/>
      <c r="O82" s="10">
        <v>3.70324E-3</v>
      </c>
      <c r="P82" s="10">
        <v>49.3</v>
      </c>
      <c r="Q82" s="10">
        <v>9.6989800000000001E-2</v>
      </c>
      <c r="R82" s="10">
        <v>0.176345</v>
      </c>
      <c r="S82" s="10">
        <v>9.6989800000000001E-2</v>
      </c>
      <c r="T82" s="10">
        <v>0.176345</v>
      </c>
      <c r="U82" s="10">
        <v>7.9355200000000001E-2</v>
      </c>
      <c r="V82" s="10">
        <v>4.6202399999999998E-2</v>
      </c>
      <c r="W82" s="10">
        <v>5.1809999999999998E-3</v>
      </c>
      <c r="X82" s="10">
        <v>1.5165669999999999E-2</v>
      </c>
      <c r="Y82" s="10">
        <v>19.510999999999999</v>
      </c>
      <c r="Z82" s="10">
        <f t="shared" si="2"/>
        <v>49.305180999999997</v>
      </c>
      <c r="AA82" s="10">
        <v>36.076765682726879</v>
      </c>
      <c r="AB82" s="12">
        <f t="shared" si="3"/>
        <v>1.3666740925062117</v>
      </c>
      <c r="AC82" s="6" t="s">
        <v>402</v>
      </c>
    </row>
    <row r="83" spans="1:29" x14ac:dyDescent="0.25">
      <c r="A83" s="6">
        <v>2014</v>
      </c>
      <c r="B83" s="6" t="s">
        <v>47</v>
      </c>
      <c r="C83" s="6">
        <v>6737311</v>
      </c>
      <c r="D83" s="8" t="s">
        <v>51</v>
      </c>
      <c r="F83" s="8" t="s">
        <v>332</v>
      </c>
      <c r="G83" s="6">
        <v>213112</v>
      </c>
      <c r="H83" s="8" t="s">
        <v>185</v>
      </c>
      <c r="I83" s="9">
        <v>36.956944</v>
      </c>
      <c r="J83" s="9">
        <v>-107.663056</v>
      </c>
      <c r="K83" s="6" t="s">
        <v>46</v>
      </c>
      <c r="L83" s="10"/>
      <c r="M83" s="10">
        <v>192.4</v>
      </c>
      <c r="N83" s="10"/>
      <c r="O83" s="10">
        <v>8.1900000000000001E-2</v>
      </c>
      <c r="P83" s="10">
        <v>90.5</v>
      </c>
      <c r="Q83" s="10">
        <v>2.145</v>
      </c>
      <c r="R83" s="10">
        <v>3.9</v>
      </c>
      <c r="S83" s="10">
        <v>2.145</v>
      </c>
      <c r="T83" s="10">
        <v>3.9</v>
      </c>
      <c r="U83" s="10">
        <v>1.7549999999999999</v>
      </c>
      <c r="V83" s="10">
        <v>1.0218</v>
      </c>
      <c r="W83" s="10"/>
      <c r="X83" s="10">
        <v>0.33539999999999998</v>
      </c>
      <c r="Y83" s="10">
        <v>80.3</v>
      </c>
      <c r="Z83" s="10">
        <f t="shared" si="2"/>
        <v>90.5</v>
      </c>
      <c r="AA83" s="10">
        <v>67.296431654623163</v>
      </c>
      <c r="AB83" s="12">
        <f t="shared" si="3"/>
        <v>1.3447964145329656</v>
      </c>
      <c r="AC83" s="6" t="s">
        <v>402</v>
      </c>
    </row>
    <row r="84" spans="1:29" x14ac:dyDescent="0.25">
      <c r="A84" s="6">
        <v>2014</v>
      </c>
      <c r="B84" s="6" t="s">
        <v>47</v>
      </c>
      <c r="C84" s="6">
        <v>5050011</v>
      </c>
      <c r="D84" s="8" t="s">
        <v>448</v>
      </c>
      <c r="F84" s="8" t="s">
        <v>449</v>
      </c>
      <c r="G84" s="6">
        <v>211111</v>
      </c>
      <c r="H84" s="8" t="s">
        <v>53</v>
      </c>
      <c r="I84" s="9">
        <v>40.353999999999999</v>
      </c>
      <c r="J84" s="9">
        <v>-110.246</v>
      </c>
      <c r="K84" s="6" t="s">
        <v>43</v>
      </c>
      <c r="L84" s="10"/>
      <c r="M84" s="10">
        <v>77.731700000000004</v>
      </c>
      <c r="N84" s="10">
        <v>4.8999999999999998E-3</v>
      </c>
      <c r="O84" s="10">
        <v>1.2914999999999999E-3</v>
      </c>
      <c r="P84" s="10">
        <v>485.24079999999998</v>
      </c>
      <c r="Q84" s="10">
        <v>3.403991</v>
      </c>
      <c r="R84" s="10">
        <v>5.2892999999999999</v>
      </c>
      <c r="S84" s="10">
        <v>3.403991</v>
      </c>
      <c r="T84" s="10">
        <v>5.2892999999999999</v>
      </c>
      <c r="U84" s="10">
        <v>1.88531</v>
      </c>
      <c r="V84" s="10">
        <v>4.1215000000000002</v>
      </c>
      <c r="W84" s="10">
        <v>8.3799999999999999E-2</v>
      </c>
      <c r="X84" s="10">
        <v>5.2890000000000003E-3</v>
      </c>
      <c r="Y84" s="10">
        <v>53.870899999999999</v>
      </c>
      <c r="Z84" s="10">
        <f t="shared" si="2"/>
        <v>485.32459999999998</v>
      </c>
      <c r="AA84" s="10">
        <v>369.93133634292218</v>
      </c>
      <c r="AB84" s="12">
        <f t="shared" si="3"/>
        <v>1.3119315730260535</v>
      </c>
      <c r="AC84" s="6" t="s">
        <v>402</v>
      </c>
    </row>
    <row r="85" spans="1:29" x14ac:dyDescent="0.25">
      <c r="A85" s="6">
        <v>2014</v>
      </c>
      <c r="B85" s="6" t="s">
        <v>47</v>
      </c>
      <c r="C85" s="6">
        <v>5135511</v>
      </c>
      <c r="D85" s="8" t="s">
        <v>183</v>
      </c>
      <c r="F85" s="8" t="s">
        <v>212</v>
      </c>
      <c r="G85" s="6">
        <v>213112</v>
      </c>
      <c r="H85" s="8" t="s">
        <v>185</v>
      </c>
      <c r="I85" s="9">
        <v>36.643332999999998</v>
      </c>
      <c r="J85" s="9">
        <v>-107.355278</v>
      </c>
      <c r="K85" s="6" t="s">
        <v>46</v>
      </c>
      <c r="L85" s="10"/>
      <c r="M85" s="10">
        <v>248.9</v>
      </c>
      <c r="N85" s="10"/>
      <c r="O85" s="10">
        <v>9.0300000000000005E-2</v>
      </c>
      <c r="P85" s="10">
        <v>141</v>
      </c>
      <c r="Q85" s="10">
        <v>2.3650000000000002</v>
      </c>
      <c r="R85" s="10">
        <v>4.3</v>
      </c>
      <c r="S85" s="10">
        <v>2.3650000000000002</v>
      </c>
      <c r="T85" s="10">
        <v>4.3</v>
      </c>
      <c r="U85" s="10">
        <v>1.9350000000000001</v>
      </c>
      <c r="V85" s="10">
        <v>1.1266</v>
      </c>
      <c r="W85" s="10"/>
      <c r="X85" s="10">
        <v>0.36980000000000002</v>
      </c>
      <c r="Y85" s="10">
        <v>130.5</v>
      </c>
      <c r="Z85" s="10">
        <f t="shared" si="2"/>
        <v>141</v>
      </c>
      <c r="AA85" s="10">
        <v>108.97284039065075</v>
      </c>
      <c r="AB85" s="12">
        <f t="shared" si="3"/>
        <v>1.2939003837519225</v>
      </c>
      <c r="AC85" s="6" t="s">
        <v>402</v>
      </c>
    </row>
    <row r="86" spans="1:29" x14ac:dyDescent="0.25">
      <c r="A86" s="6">
        <v>2014</v>
      </c>
      <c r="B86" s="6" t="s">
        <v>47</v>
      </c>
      <c r="C86" s="6">
        <v>5067111</v>
      </c>
      <c r="D86" s="8" t="s">
        <v>450</v>
      </c>
      <c r="F86" s="8" t="s">
        <v>451</v>
      </c>
      <c r="G86" s="6">
        <v>48621</v>
      </c>
      <c r="H86" s="8" t="s">
        <v>72</v>
      </c>
      <c r="I86" s="9">
        <v>40.994</v>
      </c>
      <c r="J86" s="9">
        <v>-109.211</v>
      </c>
      <c r="K86" s="6" t="s">
        <v>43</v>
      </c>
      <c r="L86" s="10"/>
      <c r="M86" s="10">
        <v>38.110300000000002</v>
      </c>
      <c r="N86" s="10">
        <v>7.6499999999999999E-2</v>
      </c>
      <c r="O86" s="10">
        <v>6.4696799999999999E-2</v>
      </c>
      <c r="P86" s="10">
        <v>527.63520000000005</v>
      </c>
      <c r="Q86" s="10">
        <v>1.65449</v>
      </c>
      <c r="R86" s="10">
        <v>3.0808</v>
      </c>
      <c r="S86" s="10">
        <v>1.65449</v>
      </c>
      <c r="T86" s="10">
        <v>3.0808</v>
      </c>
      <c r="U86" s="10">
        <v>1.42631</v>
      </c>
      <c r="V86" s="10">
        <v>0.80717000000000005</v>
      </c>
      <c r="W86" s="10">
        <v>1.3966000000000001</v>
      </c>
      <c r="X86" s="10">
        <v>0.26494879999999998</v>
      </c>
      <c r="Y86" s="10">
        <v>29.3691</v>
      </c>
      <c r="Z86" s="10">
        <f t="shared" si="2"/>
        <v>529.03180000000009</v>
      </c>
      <c r="AA86" s="10">
        <v>411.33127000950145</v>
      </c>
      <c r="AB86" s="12">
        <f t="shared" si="3"/>
        <v>1.2861453494352126</v>
      </c>
      <c r="AC86" s="6" t="s">
        <v>402</v>
      </c>
    </row>
    <row r="87" spans="1:29" x14ac:dyDescent="0.25">
      <c r="A87" s="6">
        <v>2014</v>
      </c>
      <c r="B87" s="6" t="s">
        <v>47</v>
      </c>
      <c r="C87" s="6">
        <v>5050211</v>
      </c>
      <c r="D87" s="8" t="s">
        <v>448</v>
      </c>
      <c r="F87" s="8" t="s">
        <v>452</v>
      </c>
      <c r="G87" s="6">
        <v>211111</v>
      </c>
      <c r="H87" s="8" t="s">
        <v>53</v>
      </c>
      <c r="I87" s="9">
        <v>40.270000000000003</v>
      </c>
      <c r="J87" s="9">
        <v>-110.435</v>
      </c>
      <c r="K87" s="6" t="s">
        <v>43</v>
      </c>
      <c r="L87" s="10"/>
      <c r="M87" s="10">
        <v>52.659599999999998</v>
      </c>
      <c r="N87" s="10">
        <v>6.868E-3</v>
      </c>
      <c r="O87" s="10">
        <v>3.7799999999999997E-5</v>
      </c>
      <c r="P87" s="10">
        <v>461.2996</v>
      </c>
      <c r="Q87" s="10">
        <v>2.74685917</v>
      </c>
      <c r="R87" s="10">
        <v>4.1967100000000004</v>
      </c>
      <c r="S87" s="10">
        <v>2.74685917</v>
      </c>
      <c r="T87" s="10">
        <v>4.1967100000000004</v>
      </c>
      <c r="U87" s="10">
        <v>1.4498498259999999</v>
      </c>
      <c r="V87" s="10">
        <v>3.29473255</v>
      </c>
      <c r="W87" s="10">
        <v>9.5784999999999995E-2</v>
      </c>
      <c r="X87" s="10">
        <v>1.548E-4</v>
      </c>
      <c r="Y87" s="10">
        <v>52.121363000000002</v>
      </c>
      <c r="Z87" s="10">
        <f t="shared" si="2"/>
        <v>461.39538499999998</v>
      </c>
      <c r="AA87" s="10">
        <v>369.00201933219637</v>
      </c>
      <c r="AB87" s="12">
        <f t="shared" si="3"/>
        <v>1.2503871546150698</v>
      </c>
      <c r="AC87" s="6" t="s">
        <v>402</v>
      </c>
    </row>
    <row r="88" spans="1:29" x14ac:dyDescent="0.25">
      <c r="A88" s="6">
        <v>2018</v>
      </c>
      <c r="B88" s="6" t="s">
        <v>30</v>
      </c>
      <c r="C88" s="6">
        <v>13646111</v>
      </c>
      <c r="D88" s="7" t="s">
        <v>400</v>
      </c>
      <c r="E88" s="6"/>
      <c r="F88" s="7" t="s">
        <v>453</v>
      </c>
      <c r="G88" s="6">
        <v>221112</v>
      </c>
      <c r="H88" s="8" t="s">
        <v>33</v>
      </c>
      <c r="I88" s="9">
        <v>36.7164</v>
      </c>
      <c r="J88" s="9">
        <v>-108.2153</v>
      </c>
      <c r="K88" s="6" t="s">
        <v>46</v>
      </c>
      <c r="P88" s="10">
        <v>66.346999999999994</v>
      </c>
      <c r="W88" s="10">
        <v>0.92600000000000005</v>
      </c>
      <c r="Z88" s="10">
        <f t="shared" si="2"/>
        <v>67.272999999999996</v>
      </c>
      <c r="AA88" s="11">
        <v>53.910385180079608</v>
      </c>
      <c r="AB88" s="12">
        <f t="shared" si="3"/>
        <v>1.2478671739273346</v>
      </c>
      <c r="AC88" s="6" t="s">
        <v>402</v>
      </c>
    </row>
    <row r="89" spans="1:29" x14ac:dyDescent="0.25">
      <c r="A89" s="6">
        <v>2014</v>
      </c>
      <c r="B89" s="6" t="s">
        <v>47</v>
      </c>
      <c r="C89" s="6">
        <v>4787811</v>
      </c>
      <c r="D89" s="8" t="s">
        <v>373</v>
      </c>
      <c r="F89" s="8" t="s">
        <v>383</v>
      </c>
      <c r="G89" s="6">
        <v>324110</v>
      </c>
      <c r="H89" s="8" t="s">
        <v>119</v>
      </c>
      <c r="I89" s="9">
        <v>41.128380999999997</v>
      </c>
      <c r="J89" s="9">
        <v>-104.787925</v>
      </c>
      <c r="K89" s="6" t="s">
        <v>363</v>
      </c>
      <c r="L89" s="10">
        <v>9.5451522000000004</v>
      </c>
      <c r="M89" s="10">
        <v>155.48456999999999</v>
      </c>
      <c r="N89" s="10">
        <v>0</v>
      </c>
      <c r="O89" s="10">
        <v>0.29533100800000001</v>
      </c>
      <c r="P89" s="10">
        <v>284.76783999999998</v>
      </c>
      <c r="Q89" s="10">
        <v>355.37807094999999</v>
      </c>
      <c r="R89" s="10">
        <v>394.10889200000003</v>
      </c>
      <c r="S89" s="10">
        <v>47.115770949999998</v>
      </c>
      <c r="T89" s="10">
        <v>85.846592000000001</v>
      </c>
      <c r="U89" s="10">
        <v>38.730850654999998</v>
      </c>
      <c r="V89" s="10">
        <v>53.929627551999999</v>
      </c>
      <c r="W89" s="10">
        <v>363.38799999999998</v>
      </c>
      <c r="X89" s="10">
        <v>23.347743449999999</v>
      </c>
      <c r="Y89" s="10">
        <v>545.41842999999994</v>
      </c>
      <c r="Z89" s="10">
        <f t="shared" si="2"/>
        <v>648.1558399999999</v>
      </c>
      <c r="AA89" s="10">
        <v>524.09893718167302</v>
      </c>
      <c r="AB89" s="12">
        <f t="shared" si="3"/>
        <v>1.2367051219096901</v>
      </c>
      <c r="AC89" s="6" t="s">
        <v>402</v>
      </c>
    </row>
    <row r="90" spans="1:29" x14ac:dyDescent="0.25">
      <c r="A90" s="6">
        <v>2014</v>
      </c>
      <c r="B90" s="6" t="s">
        <v>47</v>
      </c>
      <c r="C90" s="6">
        <v>14936911</v>
      </c>
      <c r="E90" s="8" t="s">
        <v>110</v>
      </c>
      <c r="F90" s="8" t="s">
        <v>320</v>
      </c>
      <c r="G90" s="6">
        <v>211112</v>
      </c>
      <c r="H90" s="8" t="s">
        <v>68</v>
      </c>
      <c r="I90" s="9">
        <v>37.050539999999998</v>
      </c>
      <c r="J90" s="9">
        <v>-107.512169</v>
      </c>
      <c r="K90" s="6" t="s">
        <v>13</v>
      </c>
      <c r="L90" s="10"/>
      <c r="M90" s="10">
        <v>72.67</v>
      </c>
      <c r="N90" s="10"/>
      <c r="O90" s="10"/>
      <c r="P90" s="10">
        <v>94.3</v>
      </c>
      <c r="Q90" s="10">
        <v>0.22532820000000001</v>
      </c>
      <c r="R90" s="10">
        <v>0.3</v>
      </c>
      <c r="S90" s="10">
        <v>0.18697440000000001</v>
      </c>
      <c r="T90" s="10">
        <v>0.2616462</v>
      </c>
      <c r="U90" s="10">
        <v>7.4671799999999997E-2</v>
      </c>
      <c r="V90" s="10">
        <v>0.20547090000000001</v>
      </c>
      <c r="W90" s="10">
        <v>0.02</v>
      </c>
      <c r="X90" s="10"/>
      <c r="Y90" s="10">
        <v>3.19</v>
      </c>
      <c r="Z90" s="10">
        <f t="shared" si="2"/>
        <v>94.32</v>
      </c>
      <c r="AA90" s="10">
        <v>76.287700642479194</v>
      </c>
      <c r="AB90" s="12">
        <f t="shared" si="3"/>
        <v>1.2363723012445849</v>
      </c>
      <c r="AC90" s="6" t="s">
        <v>402</v>
      </c>
    </row>
    <row r="91" spans="1:29" x14ac:dyDescent="0.25">
      <c r="A91" s="6">
        <v>2014</v>
      </c>
      <c r="B91" s="6" t="s">
        <v>47</v>
      </c>
      <c r="C91" s="6">
        <v>3503311</v>
      </c>
      <c r="D91" s="8" t="s">
        <v>260</v>
      </c>
      <c r="F91" s="8" t="s">
        <v>261</v>
      </c>
      <c r="G91" s="6">
        <v>486210</v>
      </c>
      <c r="H91" s="8" t="s">
        <v>72</v>
      </c>
      <c r="I91" s="9">
        <v>40.046075000000002</v>
      </c>
      <c r="J91" s="9">
        <v>-108.77375000000001</v>
      </c>
      <c r="K91" s="6" t="s">
        <v>13</v>
      </c>
      <c r="L91" s="10"/>
      <c r="M91" s="10">
        <v>52.402520000000003</v>
      </c>
      <c r="N91" s="10"/>
      <c r="O91" s="10">
        <v>5.5450373999999997E-2</v>
      </c>
      <c r="P91" s="10">
        <v>371.96803999999997</v>
      </c>
      <c r="Q91" s="10">
        <v>1.4522717000000001</v>
      </c>
      <c r="R91" s="10">
        <v>2.6404939999999999</v>
      </c>
      <c r="S91" s="10">
        <v>1.4522717000000001</v>
      </c>
      <c r="T91" s="10">
        <v>2.6404939999999999</v>
      </c>
      <c r="U91" s="10">
        <v>1.1882223000000001</v>
      </c>
      <c r="V91" s="10">
        <v>0.691809428</v>
      </c>
      <c r="W91" s="10">
        <v>4.0030999999999997E-2</v>
      </c>
      <c r="X91" s="10">
        <v>0.227082484</v>
      </c>
      <c r="Y91" s="10">
        <v>11.361539</v>
      </c>
      <c r="Z91" s="10">
        <f t="shared" si="2"/>
        <v>372.00807099999997</v>
      </c>
      <c r="AA91" s="10">
        <v>301.81040731660795</v>
      </c>
      <c r="AB91" s="12">
        <f t="shared" si="3"/>
        <v>1.232588611862389</v>
      </c>
      <c r="AC91" s="6" t="s">
        <v>402</v>
      </c>
    </row>
    <row r="92" spans="1:29" x14ac:dyDescent="0.25">
      <c r="A92" s="6">
        <v>2014</v>
      </c>
      <c r="B92" s="6" t="s">
        <v>47</v>
      </c>
      <c r="C92" s="6">
        <v>4242011</v>
      </c>
      <c r="D92" s="8" t="s">
        <v>276</v>
      </c>
      <c r="F92" s="8" t="s">
        <v>277</v>
      </c>
      <c r="G92" s="6">
        <v>211111</v>
      </c>
      <c r="H92" s="8" t="s">
        <v>53</v>
      </c>
      <c r="I92" s="9">
        <v>39.487175000000001</v>
      </c>
      <c r="J92" s="9">
        <v>-108.10957999999999</v>
      </c>
      <c r="K92" s="6" t="s">
        <v>13</v>
      </c>
      <c r="L92" s="10"/>
      <c r="M92" s="10">
        <v>173.06432000000001</v>
      </c>
      <c r="N92" s="10"/>
      <c r="O92" s="10">
        <v>0.37421565000000001</v>
      </c>
      <c r="P92" s="10">
        <v>289.73252000000002</v>
      </c>
      <c r="Q92" s="10">
        <v>9.2931799999999996</v>
      </c>
      <c r="R92" s="10">
        <v>17.946805000000001</v>
      </c>
      <c r="S92" s="10">
        <v>9.1661579999999994</v>
      </c>
      <c r="T92" s="10">
        <v>17.819783000000001</v>
      </c>
      <c r="U92" s="10">
        <v>8.6536299999999997</v>
      </c>
      <c r="V92" s="10">
        <v>4.6687846999999998</v>
      </c>
      <c r="W92" s="10">
        <v>1.217271</v>
      </c>
      <c r="X92" s="10">
        <v>1.5325019</v>
      </c>
      <c r="Y92" s="10">
        <v>149.64615599999999</v>
      </c>
      <c r="Z92" s="10">
        <f t="shared" si="2"/>
        <v>290.949791</v>
      </c>
      <c r="AA92" s="10">
        <v>239.64499345171151</v>
      </c>
      <c r="AB92" s="12">
        <f t="shared" si="3"/>
        <v>1.2140866654851541</v>
      </c>
      <c r="AC92" s="6" t="s">
        <v>402</v>
      </c>
    </row>
    <row r="93" spans="1:29" x14ac:dyDescent="0.25">
      <c r="A93" s="6">
        <v>2014</v>
      </c>
      <c r="B93" s="6" t="s">
        <v>47</v>
      </c>
      <c r="C93" s="6">
        <v>14936511</v>
      </c>
      <c r="E93" s="8" t="s">
        <v>110</v>
      </c>
      <c r="F93" s="8" t="s">
        <v>454</v>
      </c>
      <c r="G93" s="6">
        <v>211111</v>
      </c>
      <c r="H93" s="8" t="s">
        <v>53</v>
      </c>
      <c r="I93" s="9">
        <v>37.210256000000001</v>
      </c>
      <c r="J93" s="9">
        <v>-107.636476</v>
      </c>
      <c r="K93" s="6" t="s">
        <v>13</v>
      </c>
      <c r="L93" s="10"/>
      <c r="M93" s="10">
        <v>149.41999999999999</v>
      </c>
      <c r="N93" s="10"/>
      <c r="O93" s="10"/>
      <c r="P93" s="10">
        <v>75.52</v>
      </c>
      <c r="Q93" s="10">
        <v>1.2017519999999999</v>
      </c>
      <c r="R93" s="10">
        <v>1.6</v>
      </c>
      <c r="S93" s="10">
        <v>0.997197</v>
      </c>
      <c r="T93" s="10">
        <v>1.3954470000000001</v>
      </c>
      <c r="U93" s="10">
        <v>0.39824910000000002</v>
      </c>
      <c r="V93" s="10">
        <v>1.095844</v>
      </c>
      <c r="W93" s="10">
        <v>0.08</v>
      </c>
      <c r="X93" s="10"/>
      <c r="Y93" s="10">
        <v>76.16</v>
      </c>
      <c r="Z93" s="10">
        <f t="shared" si="2"/>
        <v>75.599999999999994</v>
      </c>
      <c r="AA93" s="10">
        <v>62.825762434018287</v>
      </c>
      <c r="AB93" s="12">
        <f t="shared" si="3"/>
        <v>1.203328014990628</v>
      </c>
      <c r="AC93" s="6" t="s">
        <v>402</v>
      </c>
    </row>
    <row r="94" spans="1:29" x14ac:dyDescent="0.25">
      <c r="A94" s="6">
        <v>2014</v>
      </c>
      <c r="B94" s="6" t="s">
        <v>47</v>
      </c>
      <c r="C94" s="6">
        <v>14937911</v>
      </c>
      <c r="E94" s="8" t="s">
        <v>110</v>
      </c>
      <c r="F94" s="8" t="s">
        <v>321</v>
      </c>
      <c r="G94" s="6">
        <v>211111</v>
      </c>
      <c r="H94" s="8" t="s">
        <v>53</v>
      </c>
      <c r="I94" s="9">
        <v>37.044659000000003</v>
      </c>
      <c r="J94" s="9">
        <v>-107.493835</v>
      </c>
      <c r="K94" s="6" t="s">
        <v>13</v>
      </c>
      <c r="L94" s="10"/>
      <c r="M94" s="10">
        <v>8.6999999999999993</v>
      </c>
      <c r="N94" s="10"/>
      <c r="O94" s="10"/>
      <c r="P94" s="10">
        <v>93.4</v>
      </c>
      <c r="Q94" s="10"/>
      <c r="R94" s="10"/>
      <c r="S94" s="10"/>
      <c r="T94" s="10"/>
      <c r="U94" s="10"/>
      <c r="V94" s="10"/>
      <c r="W94" s="10"/>
      <c r="X94" s="10"/>
      <c r="Y94" s="10">
        <v>21.4</v>
      </c>
      <c r="Z94" s="10">
        <f t="shared" si="2"/>
        <v>93.4</v>
      </c>
      <c r="AA94" s="10">
        <v>78.02754080260064</v>
      </c>
      <c r="AB94" s="12">
        <f t="shared" si="3"/>
        <v>1.1970132473646664</v>
      </c>
      <c r="AC94" s="6" t="s">
        <v>402</v>
      </c>
    </row>
    <row r="95" spans="1:29" x14ac:dyDescent="0.25">
      <c r="A95" s="6">
        <v>2014</v>
      </c>
      <c r="B95" s="6" t="s">
        <v>47</v>
      </c>
      <c r="C95" s="6">
        <v>14938511</v>
      </c>
      <c r="E95" s="8" t="s">
        <v>110</v>
      </c>
      <c r="F95" s="8" t="s">
        <v>455</v>
      </c>
      <c r="G95" s="6">
        <v>2111</v>
      </c>
      <c r="H95" s="8" t="s">
        <v>224</v>
      </c>
      <c r="I95" s="9">
        <v>37.12932</v>
      </c>
      <c r="J95" s="9">
        <v>-107.93556</v>
      </c>
      <c r="K95" s="6" t="s">
        <v>13</v>
      </c>
      <c r="L95" s="10"/>
      <c r="M95" s="10">
        <v>9.5299999999999994</v>
      </c>
      <c r="N95" s="10"/>
      <c r="O95" s="10"/>
      <c r="P95" s="10">
        <v>43.54</v>
      </c>
      <c r="Q95" s="10">
        <v>0.73006349000000004</v>
      </c>
      <c r="R95" s="10">
        <v>0.97199999999999998</v>
      </c>
      <c r="S95" s="10">
        <v>0.60579729999999998</v>
      </c>
      <c r="T95" s="10">
        <v>0.84773381000000003</v>
      </c>
      <c r="U95" s="10">
        <v>0.241936752</v>
      </c>
      <c r="V95" s="10">
        <v>0.66572511000000001</v>
      </c>
      <c r="W95" s="10">
        <v>1.444</v>
      </c>
      <c r="X95" s="10"/>
      <c r="Y95" s="10">
        <v>7.0119999999999996</v>
      </c>
      <c r="Z95" s="10">
        <f t="shared" si="2"/>
        <v>44.984000000000002</v>
      </c>
      <c r="AA95" s="10">
        <v>37.747351055946972</v>
      </c>
      <c r="AB95" s="12">
        <f t="shared" si="3"/>
        <v>1.1917127623956256</v>
      </c>
      <c r="AC95" s="6" t="s">
        <v>402</v>
      </c>
    </row>
    <row r="96" spans="1:29" x14ac:dyDescent="0.25">
      <c r="A96" s="6">
        <v>2014</v>
      </c>
      <c r="B96" s="6" t="s">
        <v>47</v>
      </c>
      <c r="C96" s="6">
        <v>2089811</v>
      </c>
      <c r="D96" s="8" t="s">
        <v>456</v>
      </c>
      <c r="F96" s="8" t="s">
        <v>457</v>
      </c>
      <c r="G96" s="6">
        <v>211111</v>
      </c>
      <c r="H96" s="8" t="s">
        <v>53</v>
      </c>
      <c r="I96" s="9">
        <v>37.560631999999998</v>
      </c>
      <c r="J96" s="9">
        <v>-108.98779399999999</v>
      </c>
      <c r="K96" s="6" t="s">
        <v>13</v>
      </c>
      <c r="L96" s="10"/>
      <c r="M96" s="10">
        <v>57.929699999999997</v>
      </c>
      <c r="N96" s="10"/>
      <c r="O96" s="10">
        <v>1.4993999999999999E-3</v>
      </c>
      <c r="P96" s="10">
        <v>57.929699999999997</v>
      </c>
      <c r="Q96" s="10">
        <v>3.9269999999999999E-2</v>
      </c>
      <c r="R96" s="10">
        <v>7.1400000000000005E-2</v>
      </c>
      <c r="S96" s="10">
        <v>3.9269999999999999E-2</v>
      </c>
      <c r="T96" s="10">
        <v>7.1400000000000005E-2</v>
      </c>
      <c r="U96" s="10">
        <v>3.2129999999999999E-2</v>
      </c>
      <c r="V96" s="10">
        <v>1.8706799999999999E-2</v>
      </c>
      <c r="W96" s="10">
        <v>8.7550000000000006E-3</v>
      </c>
      <c r="X96" s="10">
        <v>6.1403999999999999E-3</v>
      </c>
      <c r="Y96" s="10">
        <v>3.86198</v>
      </c>
      <c r="Z96" s="10">
        <f t="shared" si="2"/>
        <v>57.938454999999998</v>
      </c>
      <c r="AA96" s="10">
        <v>49.456778131738268</v>
      </c>
      <c r="AB96" s="12">
        <f t="shared" si="3"/>
        <v>1.1714967530976046</v>
      </c>
      <c r="AC96" s="6" t="s">
        <v>402</v>
      </c>
    </row>
    <row r="97" spans="1:29" x14ac:dyDescent="0.25">
      <c r="A97" s="6">
        <v>2014</v>
      </c>
      <c r="B97" s="6" t="s">
        <v>47</v>
      </c>
      <c r="C97" s="6">
        <v>12863911</v>
      </c>
      <c r="D97" s="8" t="s">
        <v>260</v>
      </c>
      <c r="F97" s="8" t="s">
        <v>270</v>
      </c>
      <c r="G97" s="6">
        <v>211111</v>
      </c>
      <c r="H97" s="8" t="s">
        <v>53</v>
      </c>
      <c r="I97" s="9">
        <v>39.957194000000001</v>
      </c>
      <c r="J97" s="9">
        <v>-108.318161</v>
      </c>
      <c r="K97" s="6" t="s">
        <v>13</v>
      </c>
      <c r="L97" s="10"/>
      <c r="M97" s="10">
        <v>242.96257</v>
      </c>
      <c r="N97" s="10"/>
      <c r="O97" s="10">
        <v>0.5544</v>
      </c>
      <c r="P97" s="10">
        <v>133.12800999999999</v>
      </c>
      <c r="Q97" s="10">
        <v>10.032</v>
      </c>
      <c r="R97" s="10">
        <v>26.4</v>
      </c>
      <c r="S97" s="10">
        <v>10.032</v>
      </c>
      <c r="T97" s="10">
        <v>26.4</v>
      </c>
      <c r="U97" s="10">
        <v>16.367999999999999</v>
      </c>
      <c r="V97" s="10">
        <v>6.9168000000000003</v>
      </c>
      <c r="W97" s="10">
        <v>205.27199999999999</v>
      </c>
      <c r="X97" s="10">
        <v>2.2704</v>
      </c>
      <c r="Y97" s="10">
        <v>313.06226299999997</v>
      </c>
      <c r="Z97" s="10">
        <f t="shared" si="2"/>
        <v>338.40000999999995</v>
      </c>
      <c r="AA97" s="10">
        <v>290.50684006355829</v>
      </c>
      <c r="AB97" s="12">
        <f t="shared" si="3"/>
        <v>1.1648607307351642</v>
      </c>
      <c r="AC97" s="6" t="s">
        <v>402</v>
      </c>
    </row>
    <row r="98" spans="1:29" x14ac:dyDescent="0.25">
      <c r="A98" s="6">
        <v>2014</v>
      </c>
      <c r="B98" s="6" t="s">
        <v>47</v>
      </c>
      <c r="C98" s="6">
        <v>7993011</v>
      </c>
      <c r="D98" s="8" t="s">
        <v>51</v>
      </c>
      <c r="F98" s="8" t="s">
        <v>458</v>
      </c>
      <c r="G98" s="6">
        <v>213112</v>
      </c>
      <c r="H98" s="8" t="s">
        <v>185</v>
      </c>
      <c r="I98" s="9">
        <v>36.993611000000001</v>
      </c>
      <c r="J98" s="9">
        <v>-107.913056</v>
      </c>
      <c r="K98" s="6" t="s">
        <v>46</v>
      </c>
      <c r="L98" s="10"/>
      <c r="M98" s="10">
        <v>93</v>
      </c>
      <c r="N98" s="10"/>
      <c r="O98" s="10">
        <v>2.7300000000000001E-2</v>
      </c>
      <c r="P98" s="10">
        <v>52.6</v>
      </c>
      <c r="Q98" s="10">
        <v>0.71499999999999997</v>
      </c>
      <c r="R98" s="10">
        <v>1.3</v>
      </c>
      <c r="S98" s="10">
        <v>0.71499999999999997</v>
      </c>
      <c r="T98" s="10">
        <v>1.3</v>
      </c>
      <c r="U98" s="10">
        <v>0.58499999999999996</v>
      </c>
      <c r="V98" s="10">
        <v>0.34060000000000001</v>
      </c>
      <c r="W98" s="10"/>
      <c r="X98" s="10">
        <v>0.1118</v>
      </c>
      <c r="Y98" s="10">
        <v>38.200000000000003</v>
      </c>
      <c r="Z98" s="10">
        <f t="shared" si="2"/>
        <v>52.6</v>
      </c>
      <c r="AA98" s="10">
        <v>45.94830571905711</v>
      </c>
      <c r="AB98" s="12">
        <f t="shared" si="3"/>
        <v>1.1447647345609111</v>
      </c>
      <c r="AC98" s="6" t="s">
        <v>402</v>
      </c>
    </row>
    <row r="99" spans="1:29" x14ac:dyDescent="0.25">
      <c r="A99" s="6">
        <v>2014</v>
      </c>
      <c r="B99" s="6" t="s">
        <v>47</v>
      </c>
      <c r="C99" s="6">
        <v>6512411</v>
      </c>
      <c r="D99" s="8" t="s">
        <v>131</v>
      </c>
      <c r="F99" s="8" t="s">
        <v>459</v>
      </c>
      <c r="G99" s="6">
        <v>211112</v>
      </c>
      <c r="H99" s="8" t="s">
        <v>68</v>
      </c>
      <c r="I99" s="9">
        <v>41.757109999999997</v>
      </c>
      <c r="J99" s="9">
        <v>-107.05913</v>
      </c>
      <c r="K99" s="6" t="s">
        <v>363</v>
      </c>
      <c r="L99" s="10">
        <v>0.58733599999999997</v>
      </c>
      <c r="M99" s="10">
        <v>167.0822</v>
      </c>
      <c r="N99" s="10">
        <v>0</v>
      </c>
      <c r="O99" s="10">
        <v>0.20069852499999999</v>
      </c>
      <c r="P99" s="10">
        <v>570.26574500000004</v>
      </c>
      <c r="Q99" s="10">
        <v>4.7179833499999999</v>
      </c>
      <c r="R99" s="10">
        <v>9.5570699999999995</v>
      </c>
      <c r="S99" s="10">
        <v>4.7179833499999999</v>
      </c>
      <c r="T99" s="10">
        <v>9.5570699999999995</v>
      </c>
      <c r="U99" s="10">
        <v>4.8390868500000002</v>
      </c>
      <c r="V99" s="10">
        <v>2.5039521100000002</v>
      </c>
      <c r="W99" s="10">
        <v>0.48704240459999998</v>
      </c>
      <c r="X99" s="10">
        <v>0.82190812000000002</v>
      </c>
      <c r="Y99" s="10">
        <v>102.95608</v>
      </c>
      <c r="Z99" s="10">
        <f t="shared" si="2"/>
        <v>570.75278740459999</v>
      </c>
      <c r="AA99" s="10">
        <v>504.19348518240048</v>
      </c>
      <c r="AB99" s="12">
        <f t="shared" si="3"/>
        <v>1.1320114285057066</v>
      </c>
      <c r="AC99" s="6" t="s">
        <v>402</v>
      </c>
    </row>
    <row r="100" spans="1:29" x14ac:dyDescent="0.25">
      <c r="A100" s="6">
        <v>2014</v>
      </c>
      <c r="B100" s="6" t="s">
        <v>47</v>
      </c>
      <c r="C100" s="6">
        <v>8344011</v>
      </c>
      <c r="D100" s="8" t="s">
        <v>51</v>
      </c>
      <c r="F100" s="8" t="s">
        <v>460</v>
      </c>
      <c r="G100" s="6">
        <v>213112</v>
      </c>
      <c r="H100" s="8" t="s">
        <v>185</v>
      </c>
      <c r="I100" s="9">
        <v>36.892499999999998</v>
      </c>
      <c r="J100" s="9">
        <v>-107.644167</v>
      </c>
      <c r="K100" s="6" t="s">
        <v>46</v>
      </c>
      <c r="L100" s="10"/>
      <c r="M100" s="10">
        <v>143.80000000000001</v>
      </c>
      <c r="N100" s="10"/>
      <c r="O100" s="10">
        <v>4.2000000000000003E-2</v>
      </c>
      <c r="P100" s="10">
        <v>81.599999999999994</v>
      </c>
      <c r="Q100" s="10">
        <v>1.1000000000000001</v>
      </c>
      <c r="R100" s="10">
        <v>2</v>
      </c>
      <c r="S100" s="10">
        <v>1.1000000000000001</v>
      </c>
      <c r="T100" s="10">
        <v>2</v>
      </c>
      <c r="U100" s="10">
        <v>0.9</v>
      </c>
      <c r="V100" s="10">
        <v>0.52400000000000002</v>
      </c>
      <c r="W100" s="10"/>
      <c r="X100" s="10">
        <v>0.17199999999999999</v>
      </c>
      <c r="Y100" s="10">
        <v>56.8</v>
      </c>
      <c r="Z100" s="10">
        <f t="shared" si="2"/>
        <v>81.599999999999994</v>
      </c>
      <c r="AA100" s="10">
        <v>72.178416047613453</v>
      </c>
      <c r="AB100" s="12">
        <f t="shared" si="3"/>
        <v>1.1305318746004549</v>
      </c>
      <c r="AC100" s="6" t="s">
        <v>402</v>
      </c>
    </row>
    <row r="101" spans="1:29" x14ac:dyDescent="0.25">
      <c r="A101" s="6">
        <v>2014</v>
      </c>
      <c r="B101" s="6" t="s">
        <v>47</v>
      </c>
      <c r="C101" s="6">
        <v>14936611</v>
      </c>
      <c r="E101" s="8" t="s">
        <v>110</v>
      </c>
      <c r="F101" s="8" t="s">
        <v>461</v>
      </c>
      <c r="G101" s="6">
        <v>48621</v>
      </c>
      <c r="H101" s="8" t="s">
        <v>72</v>
      </c>
      <c r="I101" s="9">
        <v>37.145755999999999</v>
      </c>
      <c r="J101" s="9">
        <v>-107.78715200000001</v>
      </c>
      <c r="K101" s="6" t="s">
        <v>46</v>
      </c>
      <c r="L101" s="10"/>
      <c r="M101" s="10">
        <v>14.3</v>
      </c>
      <c r="N101" s="10"/>
      <c r="O101" s="10">
        <v>2.5808345E-2</v>
      </c>
      <c r="P101" s="10">
        <v>55.7</v>
      </c>
      <c r="Q101" s="10">
        <v>0.67649999999999999</v>
      </c>
      <c r="R101" s="10">
        <v>1.23</v>
      </c>
      <c r="S101" s="10">
        <v>0.67546879999999998</v>
      </c>
      <c r="T101" s="10">
        <v>1.2289688000000001</v>
      </c>
      <c r="U101" s="10">
        <v>0.55349999999999999</v>
      </c>
      <c r="V101" s="10">
        <v>0.32198982999999998</v>
      </c>
      <c r="W101" s="10">
        <v>0.6</v>
      </c>
      <c r="X101" s="10">
        <v>0.10569132000000001</v>
      </c>
      <c r="Y101" s="10">
        <v>1.53</v>
      </c>
      <c r="Z101" s="10">
        <f t="shared" si="2"/>
        <v>56.300000000000004</v>
      </c>
      <c r="AA101" s="10">
        <v>50.192445555896882</v>
      </c>
      <c r="AB101" s="12">
        <f t="shared" si="3"/>
        <v>1.12168274282036</v>
      </c>
      <c r="AC101" s="6" t="s">
        <v>402</v>
      </c>
    </row>
    <row r="102" spans="1:29" x14ac:dyDescent="0.25">
      <c r="A102" s="6">
        <v>2014</v>
      </c>
      <c r="B102" s="6" t="s">
        <v>47</v>
      </c>
      <c r="C102" s="6">
        <v>6735211</v>
      </c>
      <c r="D102" s="8" t="s">
        <v>51</v>
      </c>
      <c r="F102" s="8" t="s">
        <v>462</v>
      </c>
      <c r="G102" s="6">
        <v>213112</v>
      </c>
      <c r="H102" s="8" t="s">
        <v>185</v>
      </c>
      <c r="I102" s="9">
        <v>36.690556000000001</v>
      </c>
      <c r="J102" s="9">
        <v>-107.978611</v>
      </c>
      <c r="K102" s="6" t="s">
        <v>46</v>
      </c>
      <c r="L102" s="10"/>
      <c r="M102" s="10">
        <v>20.8</v>
      </c>
      <c r="N102" s="10"/>
      <c r="O102" s="10">
        <v>2.3099999999999999E-2</v>
      </c>
      <c r="P102" s="10">
        <v>74.2</v>
      </c>
      <c r="Q102" s="10">
        <v>0.60499999999999998</v>
      </c>
      <c r="R102" s="10">
        <v>1.1000000000000001</v>
      </c>
      <c r="S102" s="10">
        <v>0.60499999999999998</v>
      </c>
      <c r="T102" s="10">
        <v>1.1000000000000001</v>
      </c>
      <c r="U102" s="10">
        <v>0.495</v>
      </c>
      <c r="V102" s="10">
        <v>0.28820000000000001</v>
      </c>
      <c r="W102" s="10">
        <v>0.6</v>
      </c>
      <c r="X102" s="10">
        <v>9.4600000000000004E-2</v>
      </c>
      <c r="Y102" s="10">
        <v>46.2</v>
      </c>
      <c r="Z102" s="10">
        <f t="shared" si="2"/>
        <v>74.8</v>
      </c>
      <c r="AA102" s="10">
        <v>66.92340704159912</v>
      </c>
      <c r="AB102" s="12">
        <f t="shared" si="3"/>
        <v>1.1176956360501018</v>
      </c>
      <c r="AC102" s="6" t="s">
        <v>402</v>
      </c>
    </row>
    <row r="103" spans="1:29" x14ac:dyDescent="0.25">
      <c r="A103" s="6">
        <v>2014</v>
      </c>
      <c r="B103" s="6" t="s">
        <v>47</v>
      </c>
      <c r="C103" s="6">
        <v>4957011</v>
      </c>
      <c r="D103" s="8" t="s">
        <v>367</v>
      </c>
      <c r="F103" s="8" t="s">
        <v>463</v>
      </c>
      <c r="G103" s="6">
        <v>486210</v>
      </c>
      <c r="H103" s="8" t="s">
        <v>72</v>
      </c>
      <c r="I103" s="9">
        <v>41.2973</v>
      </c>
      <c r="J103" s="9">
        <v>-109.685</v>
      </c>
      <c r="K103" s="6" t="s">
        <v>363</v>
      </c>
      <c r="L103" s="10">
        <v>1.4477789999999999</v>
      </c>
      <c r="M103" s="10">
        <v>34.578749999999999</v>
      </c>
      <c r="N103" s="10">
        <v>0</v>
      </c>
      <c r="O103" s="10">
        <v>7.6107499999999995E-2</v>
      </c>
      <c r="P103" s="10">
        <v>502.32785000000001</v>
      </c>
      <c r="Q103" s="10">
        <v>3.7397089999999999</v>
      </c>
      <c r="R103" s="10">
        <v>6.4100299999999999</v>
      </c>
      <c r="S103" s="10">
        <v>0.95384400000000003</v>
      </c>
      <c r="T103" s="10">
        <v>3.6241650000000001</v>
      </c>
      <c r="U103" s="10">
        <v>2.6703209999999999</v>
      </c>
      <c r="V103" s="10">
        <v>0.94953100000000001</v>
      </c>
      <c r="W103" s="10">
        <v>0.89817860000000005</v>
      </c>
      <c r="X103" s="10">
        <v>0.31167820000000002</v>
      </c>
      <c r="Y103" s="10">
        <v>18.938147499999999</v>
      </c>
      <c r="Z103" s="10">
        <f t="shared" si="2"/>
        <v>503.22602860000001</v>
      </c>
      <c r="AA103" s="10">
        <v>452.62399299189332</v>
      </c>
      <c r="AB103" s="12">
        <f t="shared" si="3"/>
        <v>1.1117970686300163</v>
      </c>
      <c r="AC103" s="6" t="s">
        <v>402</v>
      </c>
    </row>
    <row r="104" spans="1:29" x14ac:dyDescent="0.25">
      <c r="A104" s="6">
        <v>2014</v>
      </c>
      <c r="B104" s="6" t="s">
        <v>47</v>
      </c>
      <c r="C104" s="6">
        <v>16316011</v>
      </c>
      <c r="D104" s="8" t="s">
        <v>443</v>
      </c>
      <c r="F104" s="8" t="s">
        <v>464</v>
      </c>
      <c r="G104" s="6">
        <v>211111</v>
      </c>
      <c r="H104" s="8" t="s">
        <v>53</v>
      </c>
      <c r="I104" s="9">
        <v>37.245556000000001</v>
      </c>
      <c r="J104" s="9">
        <v>-107.756444</v>
      </c>
      <c r="K104" s="6" t="s">
        <v>13</v>
      </c>
      <c r="L104" s="10"/>
      <c r="M104" s="10">
        <v>2.48</v>
      </c>
      <c r="N104" s="10"/>
      <c r="O104" s="10"/>
      <c r="P104" s="10">
        <v>57.18</v>
      </c>
      <c r="Q104" s="10"/>
      <c r="R104" s="10"/>
      <c r="S104" s="10"/>
      <c r="T104" s="10"/>
      <c r="U104" s="10"/>
      <c r="V104" s="10"/>
      <c r="W104" s="10"/>
      <c r="X104" s="10"/>
      <c r="Y104" s="10">
        <v>0.34</v>
      </c>
      <c r="Z104" s="10">
        <f t="shared" si="2"/>
        <v>57.18</v>
      </c>
      <c r="AA104" s="10">
        <v>52.208147076773813</v>
      </c>
      <c r="AB104" s="12">
        <f t="shared" si="3"/>
        <v>1.0952313614178819</v>
      </c>
      <c r="AC104" s="6" t="s">
        <v>402</v>
      </c>
    </row>
    <row r="105" spans="1:29" x14ac:dyDescent="0.25">
      <c r="A105" s="6">
        <v>2014</v>
      </c>
      <c r="B105" s="6" t="s">
        <v>47</v>
      </c>
      <c r="C105" s="6">
        <v>3579411</v>
      </c>
      <c r="D105" s="8" t="s">
        <v>229</v>
      </c>
      <c r="F105" s="8" t="s">
        <v>230</v>
      </c>
      <c r="G105" s="6">
        <v>211111</v>
      </c>
      <c r="H105" s="8" t="s">
        <v>53</v>
      </c>
      <c r="I105" s="9">
        <v>40.144151999999998</v>
      </c>
      <c r="J105" s="9">
        <v>-104.75151</v>
      </c>
      <c r="K105" s="6" t="s">
        <v>13</v>
      </c>
      <c r="L105" s="10"/>
      <c r="M105" s="10">
        <v>341.14734900000002</v>
      </c>
      <c r="N105" s="10"/>
      <c r="O105" s="10">
        <v>0.116569199</v>
      </c>
      <c r="P105" s="10">
        <v>469.60726299999999</v>
      </c>
      <c r="Q105" s="10">
        <v>5.0426748000000003</v>
      </c>
      <c r="R105" s="10">
        <v>9.3700989999999997</v>
      </c>
      <c r="S105" s="10">
        <v>5.0426748000000003</v>
      </c>
      <c r="T105" s="10">
        <v>9.3700989999999997</v>
      </c>
      <c r="U105" s="10">
        <v>4.3274222199999999</v>
      </c>
      <c r="V105" s="10">
        <v>4.3827696500000002</v>
      </c>
      <c r="W105" s="10">
        <v>4.2351720000000004</v>
      </c>
      <c r="X105" s="10">
        <v>0.477206297</v>
      </c>
      <c r="Y105" s="10">
        <v>238.773258</v>
      </c>
      <c r="Z105" s="10">
        <f t="shared" si="2"/>
        <v>473.84243499999997</v>
      </c>
      <c r="AA105" s="10">
        <v>444.98671611141094</v>
      </c>
      <c r="AB105" s="12">
        <f t="shared" si="3"/>
        <v>1.0648462478627438</v>
      </c>
      <c r="AC105" s="6" t="s">
        <v>402</v>
      </c>
    </row>
    <row r="106" spans="1:29" x14ac:dyDescent="0.25">
      <c r="A106" s="6">
        <v>2014</v>
      </c>
      <c r="B106" s="6" t="s">
        <v>47</v>
      </c>
      <c r="C106" s="6">
        <v>17134511</v>
      </c>
      <c r="E106" s="8" t="s">
        <v>110</v>
      </c>
      <c r="F106" s="8" t="s">
        <v>465</v>
      </c>
      <c r="G106" s="6">
        <v>211111</v>
      </c>
      <c r="H106" s="8" t="s">
        <v>53</v>
      </c>
      <c r="I106" s="9">
        <v>37.120057000000003</v>
      </c>
      <c r="J106" s="9">
        <v>-107.54593</v>
      </c>
      <c r="K106" s="6" t="s">
        <v>13</v>
      </c>
      <c r="L106" s="10"/>
      <c r="M106" s="10">
        <v>73.5</v>
      </c>
      <c r="N106" s="10"/>
      <c r="O106" s="10">
        <v>3.3599999999999998E-2</v>
      </c>
      <c r="P106" s="10">
        <v>75.900000000000006</v>
      </c>
      <c r="Q106" s="10">
        <v>0</v>
      </c>
      <c r="R106" s="10">
        <v>1.6</v>
      </c>
      <c r="S106" s="10">
        <v>0</v>
      </c>
      <c r="T106" s="10">
        <v>1.6</v>
      </c>
      <c r="U106" s="10">
        <v>0</v>
      </c>
      <c r="V106" s="10">
        <v>0.41920000000000002</v>
      </c>
      <c r="W106" s="10"/>
      <c r="X106" s="10">
        <v>0.1376</v>
      </c>
      <c r="Y106" s="10">
        <v>26.8</v>
      </c>
      <c r="Z106" s="10">
        <f t="shared" si="2"/>
        <v>75.900000000000006</v>
      </c>
      <c r="AA106" s="10">
        <v>71.755391494073422</v>
      </c>
      <c r="AB106" s="12">
        <f t="shared" si="3"/>
        <v>1.0577602382152553</v>
      </c>
      <c r="AC106" s="6" t="s">
        <v>402</v>
      </c>
    </row>
    <row r="107" spans="1:29" x14ac:dyDescent="0.25">
      <c r="A107" s="6">
        <v>2014</v>
      </c>
      <c r="B107" s="6" t="s">
        <v>47</v>
      </c>
      <c r="C107" s="6">
        <v>5133911</v>
      </c>
      <c r="D107" s="8" t="s">
        <v>183</v>
      </c>
      <c r="F107" s="8" t="s">
        <v>283</v>
      </c>
      <c r="G107" s="6">
        <v>213112</v>
      </c>
      <c r="H107" s="8" t="s">
        <v>185</v>
      </c>
      <c r="I107" s="9">
        <v>36.938732999999999</v>
      </c>
      <c r="J107" s="9">
        <v>-107.354067</v>
      </c>
      <c r="K107" s="6" t="s">
        <v>46</v>
      </c>
      <c r="L107" s="10"/>
      <c r="M107" s="10">
        <v>19</v>
      </c>
      <c r="N107" s="10"/>
      <c r="O107" s="10">
        <v>5.2499999999999998E-2</v>
      </c>
      <c r="P107" s="10">
        <v>98.7</v>
      </c>
      <c r="Q107" s="10">
        <v>1.375</v>
      </c>
      <c r="R107" s="10">
        <v>2.5</v>
      </c>
      <c r="S107" s="10">
        <v>1.375</v>
      </c>
      <c r="T107" s="10">
        <v>2.5</v>
      </c>
      <c r="U107" s="10">
        <v>1.125</v>
      </c>
      <c r="V107" s="10">
        <v>0.65500000000000003</v>
      </c>
      <c r="W107" s="10"/>
      <c r="X107" s="10">
        <v>0.215</v>
      </c>
      <c r="Y107" s="10">
        <v>23.2</v>
      </c>
      <c r="Z107" s="10">
        <f t="shared" si="2"/>
        <v>98.7</v>
      </c>
      <c r="AA107" s="10">
        <v>93.404606737599863</v>
      </c>
      <c r="AB107" s="12">
        <f t="shared" si="3"/>
        <v>1.0566930630870959</v>
      </c>
      <c r="AC107" s="6" t="s">
        <v>402</v>
      </c>
    </row>
    <row r="108" spans="1:29" x14ac:dyDescent="0.25">
      <c r="A108" s="6">
        <v>2014</v>
      </c>
      <c r="B108" s="6" t="s">
        <v>47</v>
      </c>
      <c r="C108" s="6">
        <v>7230411</v>
      </c>
      <c r="D108" s="8" t="s">
        <v>51</v>
      </c>
      <c r="F108" s="8" t="s">
        <v>466</v>
      </c>
      <c r="G108" s="6">
        <v>221112</v>
      </c>
      <c r="H108" s="8" t="s">
        <v>33</v>
      </c>
      <c r="I108" s="9">
        <v>36.728070000000002</v>
      </c>
      <c r="J108" s="9">
        <v>-108.19266399999999</v>
      </c>
      <c r="K108" s="6" t="s">
        <v>46</v>
      </c>
      <c r="L108" s="10"/>
      <c r="M108" s="10">
        <v>21.6</v>
      </c>
      <c r="N108" s="10"/>
      <c r="O108" s="10">
        <v>9.2189999999999994E-2</v>
      </c>
      <c r="P108" s="10">
        <v>56.2</v>
      </c>
      <c r="Q108" s="10">
        <v>2.4144999999999999</v>
      </c>
      <c r="R108" s="10">
        <v>4.3899999999999997</v>
      </c>
      <c r="S108" s="10">
        <v>2.4144999999999999</v>
      </c>
      <c r="T108" s="10">
        <v>4.3899999999999997</v>
      </c>
      <c r="U108" s="10">
        <v>1.9755</v>
      </c>
      <c r="V108" s="10">
        <v>1.15018</v>
      </c>
      <c r="W108" s="10">
        <v>8.8999999999999996E-2</v>
      </c>
      <c r="X108" s="10">
        <v>0.37753999999999999</v>
      </c>
      <c r="Y108" s="10">
        <v>1.4</v>
      </c>
      <c r="Z108" s="10">
        <f t="shared" si="2"/>
        <v>56.289000000000001</v>
      </c>
      <c r="AA108" s="10">
        <v>53.288768797581781</v>
      </c>
      <c r="AB108" s="12">
        <f t="shared" si="3"/>
        <v>1.0563013796361977</v>
      </c>
      <c r="AC108" s="6" t="s">
        <v>402</v>
      </c>
    </row>
    <row r="109" spans="1:29" x14ac:dyDescent="0.25">
      <c r="A109" s="6">
        <v>2018</v>
      </c>
      <c r="B109" s="6" t="s">
        <v>30</v>
      </c>
      <c r="C109" s="6">
        <v>7532111</v>
      </c>
      <c r="D109" s="7" t="s">
        <v>94</v>
      </c>
      <c r="E109" s="6"/>
      <c r="F109" s="7" t="s">
        <v>95</v>
      </c>
      <c r="G109" s="6">
        <v>221112</v>
      </c>
      <c r="H109" s="8" t="s">
        <v>33</v>
      </c>
      <c r="I109" s="9">
        <v>35.171599999999998</v>
      </c>
      <c r="J109" s="9">
        <v>-106.6019</v>
      </c>
      <c r="K109" s="6" t="s">
        <v>46</v>
      </c>
      <c r="P109" s="10">
        <v>287.67200000000003</v>
      </c>
      <c r="W109" s="10">
        <v>0.73899999999999999</v>
      </c>
      <c r="Z109" s="10">
        <f t="shared" si="2"/>
        <v>288.411</v>
      </c>
      <c r="AA109" s="11">
        <v>276.31760431515153</v>
      </c>
      <c r="AB109" s="12">
        <f t="shared" si="3"/>
        <v>1.043766287402577</v>
      </c>
      <c r="AC109" s="6" t="s">
        <v>402</v>
      </c>
    </row>
    <row r="110" spans="1:29" x14ac:dyDescent="0.25">
      <c r="A110" s="6">
        <v>2014</v>
      </c>
      <c r="B110" s="6" t="s">
        <v>47</v>
      </c>
      <c r="C110" s="6">
        <v>13073011</v>
      </c>
      <c r="D110" s="8" t="s">
        <v>276</v>
      </c>
      <c r="F110" s="8" t="s">
        <v>316</v>
      </c>
      <c r="G110" s="6">
        <v>211111</v>
      </c>
      <c r="H110" s="8" t="s">
        <v>53</v>
      </c>
      <c r="I110" s="9">
        <v>39.483722999999998</v>
      </c>
      <c r="J110" s="9">
        <v>-108.248806</v>
      </c>
      <c r="K110" s="6" t="s">
        <v>13</v>
      </c>
      <c r="L110" s="10"/>
      <c r="M110" s="10">
        <v>54.945999999999998</v>
      </c>
      <c r="N110" s="10"/>
      <c r="O110" s="10"/>
      <c r="P110" s="10">
        <v>243.81790000000001</v>
      </c>
      <c r="Q110" s="10">
        <v>2.71687652</v>
      </c>
      <c r="R110" s="10">
        <v>4.2079599999999999</v>
      </c>
      <c r="S110" s="10">
        <v>2.7151745200000001</v>
      </c>
      <c r="T110" s="10">
        <v>4.2062580000000001</v>
      </c>
      <c r="U110" s="10">
        <v>1.4910834799999999</v>
      </c>
      <c r="V110" s="10">
        <v>3.3031764199999998</v>
      </c>
      <c r="W110" s="10">
        <v>4.6121379999999998</v>
      </c>
      <c r="X110" s="10"/>
      <c r="Y110" s="10">
        <v>124.4402</v>
      </c>
      <c r="Z110" s="10">
        <f t="shared" si="2"/>
        <v>248.430038</v>
      </c>
      <c r="AA110" s="10">
        <v>238.19433364193227</v>
      </c>
      <c r="AB110" s="12">
        <f t="shared" si="3"/>
        <v>1.0429720732712922</v>
      </c>
      <c r="AC110" s="6" t="s">
        <v>402</v>
      </c>
    </row>
    <row r="111" spans="1:29" x14ac:dyDescent="0.25">
      <c r="A111" s="6">
        <v>2014</v>
      </c>
      <c r="B111" s="6" t="s">
        <v>47</v>
      </c>
      <c r="C111" s="6">
        <v>14937411</v>
      </c>
      <c r="E111" s="8" t="s">
        <v>110</v>
      </c>
      <c r="F111" s="8" t="s">
        <v>467</v>
      </c>
      <c r="G111" s="6">
        <v>211111</v>
      </c>
      <c r="H111" s="8" t="s">
        <v>53</v>
      </c>
      <c r="I111" s="9">
        <v>37.199095</v>
      </c>
      <c r="J111" s="9">
        <v>-107.74033</v>
      </c>
      <c r="K111" s="6" t="s">
        <v>13</v>
      </c>
      <c r="L111" s="10"/>
      <c r="M111" s="10">
        <v>45.59</v>
      </c>
      <c r="N111" s="10"/>
      <c r="O111" s="10"/>
      <c r="P111" s="10">
        <v>55.75</v>
      </c>
      <c r="Q111" s="10">
        <v>1.2843690000000001</v>
      </c>
      <c r="R111" s="10">
        <v>1.71</v>
      </c>
      <c r="S111" s="10">
        <v>1.065755</v>
      </c>
      <c r="T111" s="10">
        <v>1.4913829999999999</v>
      </c>
      <c r="U111" s="10">
        <v>0.42563099999999998</v>
      </c>
      <c r="V111" s="10">
        <v>1.1711830000000001</v>
      </c>
      <c r="W111" s="10">
        <v>0.11</v>
      </c>
      <c r="X111" s="10"/>
      <c r="Y111" s="10">
        <v>49.13</v>
      </c>
      <c r="Z111" s="10">
        <f t="shared" si="2"/>
        <v>55.86</v>
      </c>
      <c r="AA111" s="10">
        <v>53.676763576501642</v>
      </c>
      <c r="AB111" s="12">
        <f t="shared" si="3"/>
        <v>1.0406737716290728</v>
      </c>
      <c r="AC111" s="6" t="s">
        <v>402</v>
      </c>
    </row>
    <row r="112" spans="1:29" x14ac:dyDescent="0.25">
      <c r="A112" s="6">
        <v>2014</v>
      </c>
      <c r="B112" s="6" t="s">
        <v>47</v>
      </c>
      <c r="C112" s="6">
        <v>14938311</v>
      </c>
      <c r="E112" s="8" t="s">
        <v>110</v>
      </c>
      <c r="F112" s="8" t="s">
        <v>468</v>
      </c>
      <c r="G112" s="6">
        <v>211111</v>
      </c>
      <c r="H112" s="8" t="s">
        <v>53</v>
      </c>
      <c r="I112" s="9">
        <v>37.092388999999997</v>
      </c>
      <c r="J112" s="9">
        <v>-107.57602799999999</v>
      </c>
      <c r="K112" s="6" t="s">
        <v>13</v>
      </c>
      <c r="L112" s="10"/>
      <c r="M112" s="10">
        <v>25.6</v>
      </c>
      <c r="N112" s="10"/>
      <c r="O112" s="10"/>
      <c r="P112" s="10">
        <v>71.400000000000006</v>
      </c>
      <c r="Q112" s="10"/>
      <c r="R112" s="10"/>
      <c r="S112" s="10"/>
      <c r="T112" s="10"/>
      <c r="U112" s="10"/>
      <c r="V112" s="10"/>
      <c r="W112" s="10"/>
      <c r="X112" s="10"/>
      <c r="Y112" s="10">
        <v>9.1</v>
      </c>
      <c r="Z112" s="10">
        <f t="shared" si="2"/>
        <v>71.400000000000006</v>
      </c>
      <c r="AA112" s="10">
        <v>69.699681283366459</v>
      </c>
      <c r="AB112" s="12">
        <f t="shared" si="3"/>
        <v>1.0243949281449487</v>
      </c>
      <c r="AC112" s="6" t="s">
        <v>402</v>
      </c>
    </row>
    <row r="113" spans="1:30" x14ac:dyDescent="0.25">
      <c r="A113" s="6">
        <v>2014</v>
      </c>
      <c r="B113" s="6" t="s">
        <v>47</v>
      </c>
      <c r="C113" s="6">
        <v>7831411</v>
      </c>
      <c r="D113" s="8" t="s">
        <v>51</v>
      </c>
      <c r="F113" s="8" t="s">
        <v>469</v>
      </c>
      <c r="G113" s="6">
        <v>48621</v>
      </c>
      <c r="H113" s="8" t="s">
        <v>72</v>
      </c>
      <c r="I113" s="9">
        <v>36.987499999999997</v>
      </c>
      <c r="J113" s="9">
        <v>-107.777778</v>
      </c>
      <c r="K113" s="6" t="s">
        <v>46</v>
      </c>
      <c r="L113" s="10"/>
      <c r="M113" s="10">
        <v>26.8</v>
      </c>
      <c r="N113" s="10"/>
      <c r="O113" s="10">
        <v>2.52E-2</v>
      </c>
      <c r="P113" s="10">
        <v>55.9</v>
      </c>
      <c r="Q113" s="10">
        <v>0.66</v>
      </c>
      <c r="R113" s="10">
        <v>1.2</v>
      </c>
      <c r="S113" s="10">
        <v>0.66</v>
      </c>
      <c r="T113" s="10">
        <v>1.2</v>
      </c>
      <c r="U113" s="10">
        <v>0.54</v>
      </c>
      <c r="V113" s="10">
        <v>0.31440000000000001</v>
      </c>
      <c r="W113" s="10">
        <v>1.8</v>
      </c>
      <c r="X113" s="10">
        <v>0.1032</v>
      </c>
      <c r="Y113" s="10">
        <v>28.4</v>
      </c>
      <c r="Z113" s="10">
        <f t="shared" si="2"/>
        <v>57.699999999999996</v>
      </c>
      <c r="AA113" s="10">
        <v>56.665194469926668</v>
      </c>
      <c r="AB113" s="12">
        <f t="shared" si="3"/>
        <v>1.0182617484992931</v>
      </c>
      <c r="AC113" s="6" t="s">
        <v>402</v>
      </c>
    </row>
    <row r="114" spans="1:30" x14ac:dyDescent="0.25">
      <c r="A114" s="6">
        <v>2014</v>
      </c>
      <c r="B114" s="6" t="s">
        <v>47</v>
      </c>
      <c r="C114" s="6">
        <v>14939011</v>
      </c>
      <c r="E114" s="8" t="s">
        <v>110</v>
      </c>
      <c r="F114" s="8" t="s">
        <v>470</v>
      </c>
      <c r="G114" s="6">
        <v>2111</v>
      </c>
      <c r="H114" s="8" t="s">
        <v>224</v>
      </c>
      <c r="I114" s="9">
        <v>37.077092999999998</v>
      </c>
      <c r="J114" s="9">
        <v>-107.93390599999999</v>
      </c>
      <c r="K114" s="6" t="s">
        <v>13</v>
      </c>
      <c r="L114" s="10"/>
      <c r="M114" s="10">
        <v>10.039999999999999</v>
      </c>
      <c r="N114" s="10"/>
      <c r="O114" s="10">
        <v>2.5829999999999999E-2</v>
      </c>
      <c r="P114" s="10">
        <v>40.17</v>
      </c>
      <c r="Q114" s="10">
        <v>0.67649999999999999</v>
      </c>
      <c r="R114" s="10">
        <v>1.23</v>
      </c>
      <c r="S114" s="10">
        <v>0.67649999999999999</v>
      </c>
      <c r="T114" s="10">
        <v>1.23</v>
      </c>
      <c r="U114" s="10">
        <v>0.55349999999999999</v>
      </c>
      <c r="V114" s="10">
        <v>0.32225999999999999</v>
      </c>
      <c r="W114" s="10">
        <v>0.06</v>
      </c>
      <c r="X114" s="10">
        <v>0.10578</v>
      </c>
      <c r="Y114" s="10">
        <v>35.35</v>
      </c>
      <c r="Z114" s="10">
        <f t="shared" si="2"/>
        <v>40.230000000000004</v>
      </c>
      <c r="AA114" s="10">
        <v>39.854390080697662</v>
      </c>
      <c r="AB114" s="12">
        <f t="shared" si="3"/>
        <v>1.0094245557024408</v>
      </c>
      <c r="AC114" s="6" t="s">
        <v>402</v>
      </c>
    </row>
    <row r="115" spans="1:30" x14ac:dyDescent="0.25">
      <c r="A115" s="6">
        <v>2014</v>
      </c>
      <c r="B115" s="6" t="s">
        <v>47</v>
      </c>
      <c r="C115" s="6">
        <v>14938811</v>
      </c>
      <c r="E115" s="8" t="s">
        <v>110</v>
      </c>
      <c r="F115" s="8" t="s">
        <v>471</v>
      </c>
      <c r="G115" s="6">
        <v>211111</v>
      </c>
      <c r="H115" s="8" t="s">
        <v>53</v>
      </c>
      <c r="I115" s="9">
        <v>37.145162999999997</v>
      </c>
      <c r="J115" s="9">
        <v>-107.784414</v>
      </c>
      <c r="K115" s="6" t="s">
        <v>13</v>
      </c>
      <c r="L115" s="10"/>
      <c r="M115" s="10">
        <v>101.99</v>
      </c>
      <c r="N115" s="10"/>
      <c r="O115" s="10">
        <v>3.066E-2</v>
      </c>
      <c r="P115" s="10">
        <v>50.54</v>
      </c>
      <c r="Q115" s="10">
        <v>0.80300000000000005</v>
      </c>
      <c r="R115" s="10">
        <v>1.46</v>
      </c>
      <c r="S115" s="10">
        <v>0.80300000000000005</v>
      </c>
      <c r="T115" s="10">
        <v>1.46</v>
      </c>
      <c r="U115" s="10">
        <v>0.65700000000000003</v>
      </c>
      <c r="V115" s="10">
        <v>0.38252000000000003</v>
      </c>
      <c r="W115" s="10">
        <v>0.08</v>
      </c>
      <c r="X115" s="10">
        <v>0.12556</v>
      </c>
      <c r="Y115" s="10">
        <v>36.24</v>
      </c>
      <c r="Z115" s="10">
        <f t="shared" si="2"/>
        <v>50.62</v>
      </c>
      <c r="AA115" s="10">
        <v>50.44279002616053</v>
      </c>
      <c r="AB115" s="12">
        <f t="shared" si="3"/>
        <v>1.0035130882678687</v>
      </c>
      <c r="AC115" s="6" t="s">
        <v>402</v>
      </c>
    </row>
    <row r="116" spans="1:30" customFormat="1" x14ac:dyDescent="0.25">
      <c r="A116" s="22">
        <v>2014</v>
      </c>
      <c r="B116" s="22" t="s">
        <v>47</v>
      </c>
      <c r="C116" s="22">
        <v>14938711</v>
      </c>
      <c r="E116" t="s">
        <v>110</v>
      </c>
      <c r="F116" t="s">
        <v>1573</v>
      </c>
      <c r="G116" s="22">
        <v>211111</v>
      </c>
      <c r="H116" t="s">
        <v>53</v>
      </c>
      <c r="I116" s="98">
        <v>37.118813000000003</v>
      </c>
      <c r="J116" s="98">
        <v>-107.83962200000001</v>
      </c>
      <c r="K116" s="22" t="s">
        <v>13</v>
      </c>
      <c r="L116" s="97"/>
      <c r="M116" s="97">
        <v>10.91</v>
      </c>
      <c r="N116" s="97"/>
      <c r="O116" s="97">
        <v>1.554E-2</v>
      </c>
      <c r="P116" s="97">
        <v>44.64</v>
      </c>
      <c r="Q116" s="97"/>
      <c r="R116" s="97">
        <v>0.98</v>
      </c>
      <c r="S116" s="97"/>
      <c r="T116" s="97">
        <v>0.98</v>
      </c>
      <c r="U116" s="97"/>
      <c r="V116" s="97">
        <v>0.38235200000000003</v>
      </c>
      <c r="W116" s="97">
        <v>1.46</v>
      </c>
      <c r="X116" s="97">
        <v>6.3640000000000002E-2</v>
      </c>
      <c r="Y116" s="97">
        <v>5.92</v>
      </c>
      <c r="Z116" s="97">
        <f t="shared" si="2"/>
        <v>46.1</v>
      </c>
      <c r="AA116" s="97">
        <v>46.26536348690442</v>
      </c>
      <c r="AB116" s="118">
        <f t="shared" si="3"/>
        <v>0.99642576055949017</v>
      </c>
      <c r="AC116" s="6" t="s">
        <v>402</v>
      </c>
      <c r="AD116" s="8"/>
    </row>
    <row r="117" spans="1:30" customFormat="1" x14ac:dyDescent="0.25">
      <c r="A117" s="22">
        <v>2014</v>
      </c>
      <c r="B117" s="22" t="s">
        <v>47</v>
      </c>
      <c r="C117" s="22">
        <v>12859311</v>
      </c>
      <c r="D117" t="s">
        <v>416</v>
      </c>
      <c r="F117" t="s">
        <v>1574</v>
      </c>
      <c r="G117" s="22">
        <v>486210</v>
      </c>
      <c r="H117" t="s">
        <v>72</v>
      </c>
      <c r="I117" s="98">
        <v>37.349767</v>
      </c>
      <c r="J117" s="98">
        <v>-108.201086</v>
      </c>
      <c r="K117" s="22" t="s">
        <v>13</v>
      </c>
      <c r="L117" s="97"/>
      <c r="M117" s="97">
        <v>5.8425399999999996</v>
      </c>
      <c r="N117" s="97"/>
      <c r="O117" s="97">
        <v>1.0225929999999999E-2</v>
      </c>
      <c r="P117" s="97">
        <v>17.154440000000001</v>
      </c>
      <c r="Q117" s="97">
        <v>0.2678219</v>
      </c>
      <c r="R117" s="97">
        <v>0.48694900000000002</v>
      </c>
      <c r="S117" s="97">
        <v>0.2678219</v>
      </c>
      <c r="T117" s="97">
        <v>0.48694900000000002</v>
      </c>
      <c r="U117" s="97">
        <v>0.21912709999999999</v>
      </c>
      <c r="V117" s="97">
        <v>0.12758059999999999</v>
      </c>
      <c r="W117" s="97">
        <v>2.0927999999999999E-2</v>
      </c>
      <c r="X117" s="97">
        <v>4.1877589999999999E-2</v>
      </c>
      <c r="Y117" s="97">
        <v>9.1934939999999994</v>
      </c>
      <c r="Z117" s="97">
        <f t="shared" si="2"/>
        <v>17.175368000000002</v>
      </c>
      <c r="AA117" s="97">
        <v>17.261926477627966</v>
      </c>
      <c r="AB117" s="118">
        <f t="shared" si="3"/>
        <v>0.99498558415596616</v>
      </c>
      <c r="AC117" s="6" t="s">
        <v>402</v>
      </c>
      <c r="AD117" s="8"/>
    </row>
    <row r="118" spans="1:30" customFormat="1" x14ac:dyDescent="0.25">
      <c r="A118" s="22">
        <v>2014</v>
      </c>
      <c r="B118" s="22" t="s">
        <v>47</v>
      </c>
      <c r="C118" s="22">
        <v>13344511</v>
      </c>
      <c r="D118" t="s">
        <v>260</v>
      </c>
      <c r="F118" t="s">
        <v>313</v>
      </c>
      <c r="G118" s="22">
        <v>211111</v>
      </c>
      <c r="H118" t="s">
        <v>53</v>
      </c>
      <c r="I118" s="98">
        <v>39.834406999999999</v>
      </c>
      <c r="J118" s="98">
        <v>-108.241088</v>
      </c>
      <c r="K118" s="22" t="s">
        <v>13</v>
      </c>
      <c r="L118" s="97"/>
      <c r="M118" s="97">
        <v>218.9</v>
      </c>
      <c r="N118" s="97"/>
      <c r="O118" s="97">
        <v>0.77490000000000003</v>
      </c>
      <c r="P118" s="97">
        <v>199.84</v>
      </c>
      <c r="Q118" s="97">
        <v>20.792390999999999</v>
      </c>
      <c r="R118" s="97">
        <v>37.61</v>
      </c>
      <c r="S118" s="97">
        <v>20.792390999999999</v>
      </c>
      <c r="T118" s="97">
        <v>37.61</v>
      </c>
      <c r="U118" s="97">
        <v>16.817609000000001</v>
      </c>
      <c r="V118" s="97">
        <v>10.225363</v>
      </c>
      <c r="W118" s="97">
        <v>71.75</v>
      </c>
      <c r="X118" s="97">
        <v>3.1734</v>
      </c>
      <c r="Y118" s="97">
        <v>109.89</v>
      </c>
      <c r="Z118" s="97">
        <f t="shared" si="2"/>
        <v>271.59000000000003</v>
      </c>
      <c r="AA118" s="97">
        <v>277.15719499230693</v>
      </c>
      <c r="AB118" s="118">
        <f t="shared" si="3"/>
        <v>0.97991322219702282</v>
      </c>
      <c r="AC118" s="6" t="s">
        <v>402</v>
      </c>
      <c r="AD118" s="8"/>
    </row>
    <row r="119" spans="1:30" customFormat="1" x14ac:dyDescent="0.25">
      <c r="A119" s="22">
        <v>2014</v>
      </c>
      <c r="B119" s="22" t="s">
        <v>47</v>
      </c>
      <c r="C119" s="22">
        <v>6736511</v>
      </c>
      <c r="D119" t="s">
        <v>51</v>
      </c>
      <c r="F119" t="s">
        <v>1575</v>
      </c>
      <c r="G119" s="22">
        <v>213112</v>
      </c>
      <c r="H119" t="s">
        <v>185</v>
      </c>
      <c r="I119" s="98">
        <v>36.931389000000003</v>
      </c>
      <c r="J119" s="98">
        <v>-107.560278</v>
      </c>
      <c r="K119" s="22" t="s">
        <v>46</v>
      </c>
      <c r="L119" s="97"/>
      <c r="M119" s="97">
        <v>97.4</v>
      </c>
      <c r="N119" s="97"/>
      <c r="O119" s="97">
        <v>6.5100000000000005E-2</v>
      </c>
      <c r="P119" s="97">
        <v>73</v>
      </c>
      <c r="Q119" s="97">
        <v>1.7050000000000001</v>
      </c>
      <c r="R119" s="97">
        <v>3.1</v>
      </c>
      <c r="S119" s="97">
        <v>1.7050000000000001</v>
      </c>
      <c r="T119" s="97">
        <v>3.1</v>
      </c>
      <c r="U119" s="97">
        <v>1.395</v>
      </c>
      <c r="V119" s="97">
        <v>0.81220000000000003</v>
      </c>
      <c r="W119" s="97"/>
      <c r="X119" s="97">
        <v>0.2666</v>
      </c>
      <c r="Y119" s="97">
        <v>42.5</v>
      </c>
      <c r="Z119" s="97">
        <f t="shared" si="2"/>
        <v>73</v>
      </c>
      <c r="AA119" s="97">
        <v>76.763273909301617</v>
      </c>
      <c r="AB119" s="118">
        <f t="shared" si="3"/>
        <v>0.95097559395723463</v>
      </c>
      <c r="AC119" s="6" t="s">
        <v>402</v>
      </c>
      <c r="AD119" s="8"/>
    </row>
    <row r="120" spans="1:30" customFormat="1" x14ac:dyDescent="0.25">
      <c r="A120" s="22">
        <v>2014</v>
      </c>
      <c r="B120" s="22" t="s">
        <v>47</v>
      </c>
      <c r="C120" s="22">
        <v>3567711</v>
      </c>
      <c r="D120" t="s">
        <v>146</v>
      </c>
      <c r="F120" t="s">
        <v>237</v>
      </c>
      <c r="G120" s="22">
        <v>211111</v>
      </c>
      <c r="H120" t="s">
        <v>53</v>
      </c>
      <c r="I120" s="98">
        <v>39.745283000000001</v>
      </c>
      <c r="J120" s="98">
        <v>-104.698908</v>
      </c>
      <c r="K120" s="22" t="s">
        <v>13</v>
      </c>
      <c r="L120" s="97"/>
      <c r="M120" s="97">
        <v>96.2</v>
      </c>
      <c r="N120" s="97"/>
      <c r="O120" s="97">
        <v>0.24045</v>
      </c>
      <c r="P120" s="97">
        <v>398.5</v>
      </c>
      <c r="Q120" s="97">
        <v>6.2975000000000003</v>
      </c>
      <c r="R120" s="97">
        <v>11.45</v>
      </c>
      <c r="S120" s="97">
        <v>6.2975000000000003</v>
      </c>
      <c r="T120" s="97">
        <v>11.45</v>
      </c>
      <c r="U120" s="97">
        <v>5.1524999999999999</v>
      </c>
      <c r="V120" s="97">
        <v>2.9998999999999998</v>
      </c>
      <c r="W120" s="97">
        <v>0.150279</v>
      </c>
      <c r="X120" s="97">
        <v>0.98470000000000002</v>
      </c>
      <c r="Y120" s="97">
        <v>32.616549999999997</v>
      </c>
      <c r="Z120" s="97">
        <f t="shared" si="2"/>
        <v>398.65027900000001</v>
      </c>
      <c r="AA120" s="97">
        <v>419.40283355116111</v>
      </c>
      <c r="AB120" s="118">
        <f t="shared" si="3"/>
        <v>0.95051880223258056</v>
      </c>
      <c r="AC120" s="6" t="s">
        <v>402</v>
      </c>
      <c r="AD120" s="8"/>
    </row>
    <row r="121" spans="1:30" customFormat="1" x14ac:dyDescent="0.25">
      <c r="A121" s="22">
        <v>2014</v>
      </c>
      <c r="B121" s="22" t="s">
        <v>47</v>
      </c>
      <c r="C121" s="22">
        <v>17470911</v>
      </c>
      <c r="D121" t="s">
        <v>443</v>
      </c>
      <c r="F121" t="s">
        <v>1576</v>
      </c>
      <c r="G121" s="22">
        <v>211111</v>
      </c>
      <c r="H121" t="s">
        <v>53</v>
      </c>
      <c r="I121" s="98">
        <v>37.206493999999999</v>
      </c>
      <c r="J121" s="98">
        <v>-107.66318200000001</v>
      </c>
      <c r="K121" s="22" t="s">
        <v>13</v>
      </c>
      <c r="L121" s="97"/>
      <c r="M121" s="97">
        <v>2.4972799999999999</v>
      </c>
      <c r="N121" s="97"/>
      <c r="O121" s="97"/>
      <c r="P121" s="97">
        <v>57.419400000000003</v>
      </c>
      <c r="Q121" s="97"/>
      <c r="R121" s="97"/>
      <c r="S121" s="97"/>
      <c r="T121" s="97"/>
      <c r="U121" s="97"/>
      <c r="V121" s="97"/>
      <c r="W121" s="97"/>
      <c r="X121" s="97"/>
      <c r="Y121" s="97">
        <v>0.34633799999999998</v>
      </c>
      <c r="Z121" s="97">
        <f t="shared" si="2"/>
        <v>57.419400000000003</v>
      </c>
      <c r="AA121" s="97">
        <v>60.47243375888015</v>
      </c>
      <c r="AB121" s="118">
        <f t="shared" si="3"/>
        <v>0.94951362845667142</v>
      </c>
      <c r="AC121" s="6" t="s">
        <v>402</v>
      </c>
      <c r="AD121" s="8"/>
    </row>
    <row r="122" spans="1:30" customFormat="1" x14ac:dyDescent="0.25">
      <c r="A122" s="22">
        <v>2014</v>
      </c>
      <c r="B122" s="22" t="s">
        <v>47</v>
      </c>
      <c r="C122" s="22">
        <v>6736911</v>
      </c>
      <c r="D122" t="s">
        <v>51</v>
      </c>
      <c r="F122" t="s">
        <v>1577</v>
      </c>
      <c r="G122" s="22">
        <v>213112</v>
      </c>
      <c r="H122" t="s">
        <v>185</v>
      </c>
      <c r="I122" s="98">
        <v>36.895833000000003</v>
      </c>
      <c r="J122" s="98">
        <v>-107.860833</v>
      </c>
      <c r="K122" s="22" t="s">
        <v>46</v>
      </c>
      <c r="L122" s="97"/>
      <c r="M122" s="97">
        <v>94</v>
      </c>
      <c r="N122" s="97"/>
      <c r="O122" s="97">
        <v>2.9399999999999999E-2</v>
      </c>
      <c r="P122" s="97">
        <v>53.2</v>
      </c>
      <c r="Q122" s="97">
        <v>0.77</v>
      </c>
      <c r="R122" s="97">
        <v>1.4</v>
      </c>
      <c r="S122" s="97">
        <v>0.77</v>
      </c>
      <c r="T122" s="97">
        <v>1.4</v>
      </c>
      <c r="U122" s="97">
        <v>0.63</v>
      </c>
      <c r="V122" s="97">
        <v>0.36680000000000001</v>
      </c>
      <c r="W122" s="97"/>
      <c r="X122" s="97">
        <v>0.12039999999999999</v>
      </c>
      <c r="Y122" s="97">
        <v>35.700000000000003</v>
      </c>
      <c r="Z122" s="97">
        <f t="shared" si="2"/>
        <v>53.2</v>
      </c>
      <c r="AA122" s="97">
        <v>56.197417996871835</v>
      </c>
      <c r="AB122" s="118">
        <f t="shared" si="3"/>
        <v>0.94666270971668698</v>
      </c>
      <c r="AC122" s="6" t="s">
        <v>402</v>
      </c>
      <c r="AD122" s="8"/>
    </row>
    <row r="123" spans="1:30" customFormat="1" x14ac:dyDescent="0.25">
      <c r="A123" s="22">
        <v>2014</v>
      </c>
      <c r="B123" s="22" t="s">
        <v>47</v>
      </c>
      <c r="C123" s="22">
        <v>14938911</v>
      </c>
      <c r="E123" t="s">
        <v>110</v>
      </c>
      <c r="F123" t="s">
        <v>1578</v>
      </c>
      <c r="G123" s="22">
        <v>211111</v>
      </c>
      <c r="H123" t="s">
        <v>53</v>
      </c>
      <c r="I123" s="98">
        <v>37.079151000000003</v>
      </c>
      <c r="J123" s="98">
        <v>-107.61835600000001</v>
      </c>
      <c r="K123" s="22" t="s">
        <v>13</v>
      </c>
      <c r="L123" s="97"/>
      <c r="M123" s="97">
        <v>83.82</v>
      </c>
      <c r="N123" s="97"/>
      <c r="O123" s="97">
        <v>1.9529999999999999E-2</v>
      </c>
      <c r="P123" s="97">
        <v>62.6</v>
      </c>
      <c r="Q123" s="97">
        <v>0.51149999999999995</v>
      </c>
      <c r="R123" s="97">
        <v>0.93</v>
      </c>
      <c r="S123" s="97">
        <v>0.51149999999999995</v>
      </c>
      <c r="T123" s="97">
        <v>0.93</v>
      </c>
      <c r="U123" s="97">
        <v>0.41849999999999998</v>
      </c>
      <c r="V123" s="97">
        <v>0.24365999999999999</v>
      </c>
      <c r="W123" s="97">
        <v>7.0000000000000007E-2</v>
      </c>
      <c r="X123" s="97">
        <v>7.9979999999999996E-2</v>
      </c>
      <c r="Y123" s="97">
        <v>37.25</v>
      </c>
      <c r="Z123" s="97">
        <f t="shared" si="2"/>
        <v>62.67</v>
      </c>
      <c r="AA123" s="97">
        <v>66.372055306392724</v>
      </c>
      <c r="AB123" s="118">
        <f t="shared" si="3"/>
        <v>0.94422268092643868</v>
      </c>
      <c r="AC123" s="6" t="s">
        <v>402</v>
      </c>
      <c r="AD123" s="8"/>
    </row>
    <row r="124" spans="1:30" customFormat="1" x14ac:dyDescent="0.25">
      <c r="A124" s="22">
        <v>2014</v>
      </c>
      <c r="B124" s="22" t="s">
        <v>47</v>
      </c>
      <c r="C124" s="22">
        <v>7231311</v>
      </c>
      <c r="D124" t="s">
        <v>51</v>
      </c>
      <c r="F124" t="s">
        <v>1579</v>
      </c>
      <c r="G124" s="22">
        <v>213112</v>
      </c>
      <c r="H124" t="s">
        <v>185</v>
      </c>
      <c r="I124" s="98">
        <v>36.914721999999998</v>
      </c>
      <c r="J124" s="98">
        <v>-107.674167</v>
      </c>
      <c r="K124" s="22" t="s">
        <v>46</v>
      </c>
      <c r="L124" s="97"/>
      <c r="M124" s="97">
        <v>109.3</v>
      </c>
      <c r="N124" s="97"/>
      <c r="O124" s="97">
        <v>3.3599999999999998E-2</v>
      </c>
      <c r="P124" s="97">
        <v>62</v>
      </c>
      <c r="Q124" s="97">
        <v>0.88</v>
      </c>
      <c r="R124" s="97">
        <v>1.6</v>
      </c>
      <c r="S124" s="97">
        <v>0.88</v>
      </c>
      <c r="T124" s="97">
        <v>1.6</v>
      </c>
      <c r="U124" s="97">
        <v>0.72</v>
      </c>
      <c r="V124" s="97">
        <v>0.41920000000000002</v>
      </c>
      <c r="W124" s="97"/>
      <c r="X124" s="97">
        <v>0.1376</v>
      </c>
      <c r="Y124" s="97">
        <v>45.5</v>
      </c>
      <c r="Z124" s="97">
        <f t="shared" si="2"/>
        <v>62</v>
      </c>
      <c r="AA124" s="97">
        <v>68.629044332746048</v>
      </c>
      <c r="AB124" s="118">
        <f t="shared" si="3"/>
        <v>0.90340759663495662</v>
      </c>
      <c r="AC124" s="6" t="s">
        <v>402</v>
      </c>
      <c r="AD124" s="8"/>
    </row>
    <row r="125" spans="1:30" customFormat="1" x14ac:dyDescent="0.25">
      <c r="A125" s="22">
        <v>2014</v>
      </c>
      <c r="B125" s="22" t="s">
        <v>47</v>
      </c>
      <c r="C125" s="22">
        <v>14940611</v>
      </c>
      <c r="E125" t="s">
        <v>110</v>
      </c>
      <c r="F125" t="s">
        <v>1580</v>
      </c>
      <c r="G125" s="22">
        <v>211111</v>
      </c>
      <c r="H125" t="s">
        <v>53</v>
      </c>
      <c r="I125" s="98">
        <v>37.209978</v>
      </c>
      <c r="J125" s="98">
        <v>-107.637472</v>
      </c>
      <c r="K125" s="22" t="s">
        <v>13</v>
      </c>
      <c r="L125" s="97"/>
      <c r="M125" s="97">
        <v>99.2</v>
      </c>
      <c r="N125" s="97"/>
      <c r="O125" s="97"/>
      <c r="P125" s="97">
        <v>56.2</v>
      </c>
      <c r="Q125" s="97">
        <v>0.90131399999999995</v>
      </c>
      <c r="R125" s="97">
        <v>1.2</v>
      </c>
      <c r="S125" s="97">
        <v>0.74789700000000003</v>
      </c>
      <c r="T125" s="97">
        <v>1.046586</v>
      </c>
      <c r="U125" s="97">
        <v>0.29868719999999999</v>
      </c>
      <c r="V125" s="97">
        <v>0.82188300000000003</v>
      </c>
      <c r="W125" s="97"/>
      <c r="X125" s="97"/>
      <c r="Y125" s="97">
        <v>41.3</v>
      </c>
      <c r="Z125" s="97">
        <f t="shared" si="2"/>
        <v>56.2</v>
      </c>
      <c r="AA125" s="97">
        <v>62.738283558494253</v>
      </c>
      <c r="AB125" s="118">
        <f t="shared" si="3"/>
        <v>0.89578478741136969</v>
      </c>
      <c r="AC125" s="6" t="s">
        <v>402</v>
      </c>
      <c r="AD125" s="8"/>
    </row>
    <row r="126" spans="1:30" customFormat="1" x14ac:dyDescent="0.25">
      <c r="A126" s="22">
        <v>2014</v>
      </c>
      <c r="B126" s="22" t="s">
        <v>47</v>
      </c>
      <c r="C126" s="22">
        <v>4208311</v>
      </c>
      <c r="D126" t="s">
        <v>1565</v>
      </c>
      <c r="F126" t="s">
        <v>1566</v>
      </c>
      <c r="G126" s="22">
        <v>211111</v>
      </c>
      <c r="H126" t="s">
        <v>53</v>
      </c>
      <c r="I126" s="98">
        <v>41.573399999999999</v>
      </c>
      <c r="J126" s="98">
        <v>-110.91200000000001</v>
      </c>
      <c r="K126" s="22" t="s">
        <v>363</v>
      </c>
      <c r="L126" s="97">
        <v>0.26001259999999998</v>
      </c>
      <c r="M126" s="97">
        <v>652.69910000000004</v>
      </c>
      <c r="N126" s="97">
        <v>0</v>
      </c>
      <c r="O126" s="97">
        <v>8.0628627999999994E-2</v>
      </c>
      <c r="P126" s="97">
        <v>117.42628000000001</v>
      </c>
      <c r="Q126" s="97">
        <v>2.4172224099999999</v>
      </c>
      <c r="R126" s="97">
        <v>4.8789999999999996</v>
      </c>
      <c r="S126" s="97">
        <v>1.64422241</v>
      </c>
      <c r="T126" s="97">
        <v>4.1059999999999999</v>
      </c>
      <c r="U126" s="97">
        <v>2.461777589</v>
      </c>
      <c r="V126" s="97">
        <v>1.212727664</v>
      </c>
      <c r="W126" s="97">
        <v>343.59</v>
      </c>
      <c r="X126" s="97">
        <v>0.39685359999999997</v>
      </c>
      <c r="Y126" s="97">
        <v>84.8179509</v>
      </c>
      <c r="Z126" s="97">
        <f t="shared" si="2"/>
        <v>461.01627999999999</v>
      </c>
      <c r="AA126" s="97">
        <v>516.38418118295817</v>
      </c>
      <c r="AB126" s="118">
        <f t="shared" si="3"/>
        <v>0.89277769691527209</v>
      </c>
      <c r="AC126" s="6" t="s">
        <v>402</v>
      </c>
      <c r="AD126" s="8"/>
    </row>
    <row r="127" spans="1:30" customFormat="1" x14ac:dyDescent="0.25">
      <c r="A127" s="22">
        <v>2014</v>
      </c>
      <c r="B127" s="22" t="s">
        <v>47</v>
      </c>
      <c r="C127" s="22">
        <v>3442311</v>
      </c>
      <c r="D127" t="s">
        <v>416</v>
      </c>
      <c r="F127" t="s">
        <v>1581</v>
      </c>
      <c r="G127" s="22">
        <v>211111</v>
      </c>
      <c r="H127" t="s">
        <v>53</v>
      </c>
      <c r="I127" s="98">
        <v>37.470101999999997</v>
      </c>
      <c r="J127" s="98">
        <v>-108.791203</v>
      </c>
      <c r="K127" s="22" t="s">
        <v>13</v>
      </c>
      <c r="L127" s="97"/>
      <c r="M127" s="97">
        <v>1.9550000000000001</v>
      </c>
      <c r="N127" s="97"/>
      <c r="O127" s="97"/>
      <c r="P127" s="97">
        <v>9</v>
      </c>
      <c r="Q127" s="97"/>
      <c r="R127" s="97"/>
      <c r="S127" s="97"/>
      <c r="T127" s="97"/>
      <c r="U127" s="97"/>
      <c r="V127" s="97"/>
      <c r="W127" s="97">
        <v>17</v>
      </c>
      <c r="X127" s="97"/>
      <c r="Y127" s="97">
        <v>2.06657</v>
      </c>
      <c r="Z127" s="97">
        <f t="shared" si="2"/>
        <v>26</v>
      </c>
      <c r="AA127" s="97">
        <v>29.824091120224807</v>
      </c>
      <c r="AB127" s="118">
        <f t="shared" si="3"/>
        <v>0.8717784523655927</v>
      </c>
      <c r="AC127" s="6" t="s">
        <v>402</v>
      </c>
      <c r="AD127" s="8"/>
    </row>
    <row r="128" spans="1:30" customFormat="1" x14ac:dyDescent="0.25">
      <c r="A128" s="22">
        <v>2014</v>
      </c>
      <c r="B128" s="22" t="s">
        <v>47</v>
      </c>
      <c r="C128" s="22">
        <v>7232211</v>
      </c>
      <c r="D128" t="s">
        <v>51</v>
      </c>
      <c r="F128" t="s">
        <v>322</v>
      </c>
      <c r="G128" s="22">
        <v>48621</v>
      </c>
      <c r="H128" t="s">
        <v>72</v>
      </c>
      <c r="I128" s="98">
        <v>36.794722</v>
      </c>
      <c r="J128" s="98">
        <v>-107.733333</v>
      </c>
      <c r="K128" s="22" t="s">
        <v>46</v>
      </c>
      <c r="L128" s="97"/>
      <c r="M128" s="97">
        <v>80.599999999999994</v>
      </c>
      <c r="N128" s="97"/>
      <c r="O128" s="97">
        <v>3.5700000000000003E-2</v>
      </c>
      <c r="P128" s="97">
        <v>59.1</v>
      </c>
      <c r="Q128" s="97">
        <v>0.93500000000000005</v>
      </c>
      <c r="R128" s="97">
        <v>1.7</v>
      </c>
      <c r="S128" s="97">
        <v>0.93500000000000005</v>
      </c>
      <c r="T128" s="97">
        <v>1.7</v>
      </c>
      <c r="U128" s="97">
        <v>0.76500000000000001</v>
      </c>
      <c r="V128" s="97">
        <v>0.44540000000000002</v>
      </c>
      <c r="W128" s="97">
        <v>2.9</v>
      </c>
      <c r="X128" s="97">
        <v>0.1462</v>
      </c>
      <c r="Y128" s="97">
        <v>21.3</v>
      </c>
      <c r="Z128" s="97">
        <f t="shared" si="2"/>
        <v>62</v>
      </c>
      <c r="AA128" s="97">
        <v>72.131149536881779</v>
      </c>
      <c r="AB128" s="118">
        <f t="shared" si="3"/>
        <v>0.85954543076148304</v>
      </c>
      <c r="AC128" s="6" t="s">
        <v>402</v>
      </c>
      <c r="AD128" s="8"/>
    </row>
    <row r="129" spans="1:36" customFormat="1" x14ac:dyDescent="0.25">
      <c r="A129" s="22">
        <v>2014</v>
      </c>
      <c r="B129" s="22" t="s">
        <v>47</v>
      </c>
      <c r="C129" s="22">
        <v>7048611</v>
      </c>
      <c r="D129" t="s">
        <v>188</v>
      </c>
      <c r="F129" t="s">
        <v>1568</v>
      </c>
      <c r="G129" s="22">
        <v>211111</v>
      </c>
      <c r="H129" t="s">
        <v>53</v>
      </c>
      <c r="I129" s="98">
        <v>41.883800000000001</v>
      </c>
      <c r="J129" s="98">
        <v>-110.08920000000001</v>
      </c>
      <c r="K129" s="22" t="s">
        <v>363</v>
      </c>
      <c r="L129" s="97">
        <v>61.801546399999999</v>
      </c>
      <c r="M129" s="97">
        <v>198.17214000000001</v>
      </c>
      <c r="N129" s="97">
        <v>2.4369999999999998</v>
      </c>
      <c r="O129" s="97"/>
      <c r="P129" s="97">
        <v>69.270812000000006</v>
      </c>
      <c r="Q129" s="97">
        <v>38.693376000000001</v>
      </c>
      <c r="R129" s="97">
        <v>38.693376000000001</v>
      </c>
      <c r="S129" s="97">
        <v>0</v>
      </c>
      <c r="T129" s="97">
        <v>0</v>
      </c>
      <c r="U129" s="97">
        <v>0</v>
      </c>
      <c r="V129" s="97"/>
      <c r="W129" s="97">
        <v>361.69303200000002</v>
      </c>
      <c r="X129" s="97"/>
      <c r="Y129" s="97">
        <v>2215.4953893759998</v>
      </c>
      <c r="Z129" s="97">
        <f t="shared" si="2"/>
        <v>430.96384399999999</v>
      </c>
      <c r="AA129" s="97">
        <v>524.41411728990442</v>
      </c>
      <c r="AB129" s="118">
        <f t="shared" si="3"/>
        <v>0.82180061480258804</v>
      </c>
      <c r="AC129" s="6" t="s">
        <v>402</v>
      </c>
      <c r="AD129" s="8"/>
    </row>
    <row r="130" spans="1:36" customFormat="1" x14ac:dyDescent="0.25">
      <c r="A130" s="22">
        <v>2014</v>
      </c>
      <c r="B130" s="22" t="s">
        <v>47</v>
      </c>
      <c r="C130" s="22">
        <v>5050111</v>
      </c>
      <c r="D130" t="s">
        <v>448</v>
      </c>
      <c r="F130" t="s">
        <v>1582</v>
      </c>
      <c r="G130" s="22">
        <v>211111</v>
      </c>
      <c r="H130" t="s">
        <v>53</v>
      </c>
      <c r="I130" s="98">
        <v>40.316000000000003</v>
      </c>
      <c r="J130" s="98">
        <v>-110.395</v>
      </c>
      <c r="K130" s="22" t="s">
        <v>43</v>
      </c>
      <c r="L130" s="97"/>
      <c r="M130" s="97">
        <v>12.393800000000001</v>
      </c>
      <c r="N130" s="97">
        <v>4.7999999999999996E-3</v>
      </c>
      <c r="O130" s="97">
        <v>3.1290000000000002E-4</v>
      </c>
      <c r="P130" s="97">
        <v>303.529</v>
      </c>
      <c r="Q130" s="97">
        <v>0.79314099999999998</v>
      </c>
      <c r="R130" s="97">
        <v>1.2018</v>
      </c>
      <c r="S130" s="97">
        <v>0.79314099999999998</v>
      </c>
      <c r="T130" s="97">
        <v>1.2018</v>
      </c>
      <c r="U130" s="97">
        <v>0.40865899999999999</v>
      </c>
      <c r="V130" s="97">
        <v>0.93597719999999995</v>
      </c>
      <c r="W130" s="97">
        <v>4.0099999999999997E-2</v>
      </c>
      <c r="X130" s="97">
        <v>1.2814E-3</v>
      </c>
      <c r="Y130" s="97">
        <v>49.446800000000003</v>
      </c>
      <c r="Z130" s="97">
        <f t="shared" ref="Z130:Z144" si="4">+P130+W130</f>
        <v>303.56909999999999</v>
      </c>
      <c r="AA130" s="97">
        <v>371.88509766275911</v>
      </c>
      <c r="AB130" s="118">
        <f t="shared" ref="AB130:AB144" si="5">+Z130/AA130</f>
        <v>0.8162981036559015</v>
      </c>
      <c r="AC130" s="6" t="s">
        <v>402</v>
      </c>
      <c r="AD130" s="8"/>
    </row>
    <row r="131" spans="1:36" customFormat="1" x14ac:dyDescent="0.25">
      <c r="A131" s="22">
        <v>2014</v>
      </c>
      <c r="B131" s="22" t="s">
        <v>47</v>
      </c>
      <c r="C131" s="22">
        <v>8178511</v>
      </c>
      <c r="D131" t="s">
        <v>410</v>
      </c>
      <c r="F131" t="s">
        <v>1530</v>
      </c>
      <c r="G131" s="22">
        <v>32411</v>
      </c>
      <c r="H131" t="s">
        <v>119</v>
      </c>
      <c r="I131" s="98">
        <v>40.8249</v>
      </c>
      <c r="J131" s="98">
        <v>-111.9238</v>
      </c>
      <c r="K131" s="22" t="s">
        <v>43</v>
      </c>
      <c r="L131" s="97">
        <v>1.4000001</v>
      </c>
      <c r="M131" s="97">
        <v>837.36919999999998</v>
      </c>
      <c r="N131" s="97">
        <v>8.9331999999999994</v>
      </c>
      <c r="O131" s="97">
        <v>0.62240256000000005</v>
      </c>
      <c r="P131" s="97">
        <v>375.59559999999999</v>
      </c>
      <c r="Q131" s="97">
        <v>23.271435</v>
      </c>
      <c r="R131" s="97">
        <v>40.164299999999997</v>
      </c>
      <c r="S131" s="97">
        <v>16.009235</v>
      </c>
      <c r="T131" s="97">
        <v>32.902099999999997</v>
      </c>
      <c r="U131" s="97">
        <v>16.892859999999999</v>
      </c>
      <c r="V131" s="97">
        <v>9.8045574999999996</v>
      </c>
      <c r="W131" s="97">
        <v>23.889099999999999</v>
      </c>
      <c r="X131" s="97">
        <v>3.9304291999999998</v>
      </c>
      <c r="Y131" s="97">
        <v>298.1087</v>
      </c>
      <c r="Z131" s="97">
        <f t="shared" si="4"/>
        <v>399.48469999999998</v>
      </c>
      <c r="AA131" s="97">
        <v>489.91965809980576</v>
      </c>
      <c r="AB131" s="118">
        <f t="shared" si="5"/>
        <v>0.81540859484886707</v>
      </c>
      <c r="AC131" s="6" t="s">
        <v>402</v>
      </c>
      <c r="AD131" s="8"/>
    </row>
    <row r="132" spans="1:36" customFormat="1" x14ac:dyDescent="0.25">
      <c r="A132" s="22">
        <v>2014</v>
      </c>
      <c r="B132" s="22" t="s">
        <v>47</v>
      </c>
      <c r="C132" s="22">
        <v>3609211</v>
      </c>
      <c r="D132" t="s">
        <v>276</v>
      </c>
      <c r="F132" t="s">
        <v>1583</v>
      </c>
      <c r="G132" s="22">
        <v>211111</v>
      </c>
      <c r="H132" t="s">
        <v>53</v>
      </c>
      <c r="I132" s="98">
        <v>39.491739000000003</v>
      </c>
      <c r="J132" s="98">
        <v>-107.708365</v>
      </c>
      <c r="K132" s="22" t="s">
        <v>13</v>
      </c>
      <c r="L132" s="97"/>
      <c r="M132" s="97">
        <v>210.95</v>
      </c>
      <c r="N132" s="97"/>
      <c r="O132" s="97">
        <v>0.20957999999999999</v>
      </c>
      <c r="P132" s="97">
        <v>194.76</v>
      </c>
      <c r="Q132" s="97">
        <v>6.2056740000000001</v>
      </c>
      <c r="R132" s="97">
        <v>11.09</v>
      </c>
      <c r="S132" s="97">
        <v>6.2056740000000001</v>
      </c>
      <c r="T132" s="97">
        <v>11.09</v>
      </c>
      <c r="U132" s="97">
        <v>4.8843259999999997</v>
      </c>
      <c r="V132" s="97">
        <v>3.486443</v>
      </c>
      <c r="W132" s="97">
        <v>0.57999999999999996</v>
      </c>
      <c r="X132" s="97">
        <v>0.85828000000000004</v>
      </c>
      <c r="Y132" s="97">
        <v>62.506999999999998</v>
      </c>
      <c r="Z132" s="97">
        <f t="shared" si="4"/>
        <v>195.34</v>
      </c>
      <c r="AA132" s="97">
        <v>246.55214355604789</v>
      </c>
      <c r="AB132" s="118">
        <f t="shared" si="5"/>
        <v>0.79228676410024401</v>
      </c>
      <c r="AC132" s="6" t="s">
        <v>402</v>
      </c>
      <c r="AD132" s="8"/>
    </row>
    <row r="133" spans="1:36" customFormat="1" x14ac:dyDescent="0.25">
      <c r="A133" s="22">
        <v>2014</v>
      </c>
      <c r="B133" s="22" t="s">
        <v>47</v>
      </c>
      <c r="C133" s="22">
        <v>12868811</v>
      </c>
      <c r="D133" t="s">
        <v>229</v>
      </c>
      <c r="F133" t="s">
        <v>272</v>
      </c>
      <c r="G133" s="22">
        <v>327213</v>
      </c>
      <c r="H133" t="s">
        <v>182</v>
      </c>
      <c r="I133" s="98">
        <v>40.4634</v>
      </c>
      <c r="J133" s="98">
        <v>-104.848</v>
      </c>
      <c r="K133" s="22" t="s">
        <v>13</v>
      </c>
      <c r="L133" s="97">
        <v>1.6301379999999999E-4</v>
      </c>
      <c r="M133" s="97">
        <v>56.871870000000001</v>
      </c>
      <c r="N133" s="97"/>
      <c r="O133" s="97">
        <v>5.3163329340000003E-2</v>
      </c>
      <c r="P133" s="97">
        <v>231.86622</v>
      </c>
      <c r="Q133" s="97">
        <v>107.70027028</v>
      </c>
      <c r="R133" s="97">
        <v>126.41342899999999</v>
      </c>
      <c r="S133" s="97">
        <v>79.951604279999998</v>
      </c>
      <c r="T133" s="97">
        <v>98.664760000000001</v>
      </c>
      <c r="U133" s="97">
        <v>18.713219784</v>
      </c>
      <c r="V133" s="97">
        <v>58.058338165000002</v>
      </c>
      <c r="W133" s="97">
        <v>132.25640799999999</v>
      </c>
      <c r="X133" s="97">
        <v>38.845890942399997</v>
      </c>
      <c r="Y133" s="97">
        <v>74.243813000000003</v>
      </c>
      <c r="Z133" s="97">
        <f t="shared" si="4"/>
        <v>364.12262799999996</v>
      </c>
      <c r="AA133" s="97">
        <v>464.40302023965813</v>
      </c>
      <c r="AB133" s="118">
        <f t="shared" si="5"/>
        <v>0.78406602052693841</v>
      </c>
      <c r="AC133" s="6" t="s">
        <v>402</v>
      </c>
      <c r="AD133" s="8"/>
    </row>
    <row r="134" spans="1:36" customFormat="1" x14ac:dyDescent="0.25">
      <c r="A134" s="22">
        <v>2014</v>
      </c>
      <c r="B134" s="22" t="s">
        <v>47</v>
      </c>
      <c r="C134" s="22">
        <v>3503911</v>
      </c>
      <c r="D134" t="s">
        <v>260</v>
      </c>
      <c r="F134" t="s">
        <v>1584</v>
      </c>
      <c r="G134" s="22">
        <v>211111</v>
      </c>
      <c r="H134" t="s">
        <v>53</v>
      </c>
      <c r="I134" s="98">
        <v>39.828699</v>
      </c>
      <c r="J134" s="98">
        <v>-108.808021</v>
      </c>
      <c r="K134" s="22" t="s">
        <v>13</v>
      </c>
      <c r="L134" s="97"/>
      <c r="M134" s="97">
        <v>102.15752000000001</v>
      </c>
      <c r="N134" s="97"/>
      <c r="O134" s="97">
        <v>0.20466914999999999</v>
      </c>
      <c r="P134" s="97">
        <v>216.62011999999999</v>
      </c>
      <c r="Q134" s="97">
        <v>5.3093824999999999</v>
      </c>
      <c r="R134" s="97">
        <v>9.7461500000000001</v>
      </c>
      <c r="S134" s="97">
        <v>5.3093824999999999</v>
      </c>
      <c r="T134" s="97">
        <v>9.7461500000000001</v>
      </c>
      <c r="U134" s="97">
        <v>4.4367675000000002</v>
      </c>
      <c r="V134" s="97">
        <v>2.5534913000000001</v>
      </c>
      <c r="W134" s="97">
        <v>0.17199999999999999</v>
      </c>
      <c r="X134" s="97">
        <v>0.83816889999999999</v>
      </c>
      <c r="Y134" s="97">
        <v>103.178825</v>
      </c>
      <c r="Z134" s="97">
        <f t="shared" si="4"/>
        <v>216.79211999999998</v>
      </c>
      <c r="AA134" s="97">
        <v>278.12463828098061</v>
      </c>
      <c r="AB134" s="118">
        <f t="shared" si="5"/>
        <v>0.77947829915371147</v>
      </c>
      <c r="AC134" s="6" t="s">
        <v>402</v>
      </c>
      <c r="AD134" s="8"/>
    </row>
    <row r="135" spans="1:36" customFormat="1" x14ac:dyDescent="0.25">
      <c r="A135" s="22">
        <v>2014</v>
      </c>
      <c r="B135" s="22" t="s">
        <v>47</v>
      </c>
      <c r="C135" s="22">
        <v>15604111</v>
      </c>
      <c r="E135" t="s">
        <v>110</v>
      </c>
      <c r="F135" t="s">
        <v>1585</v>
      </c>
      <c r="G135" s="22">
        <v>211111</v>
      </c>
      <c r="H135" t="s">
        <v>53</v>
      </c>
      <c r="I135" s="98">
        <v>37.121639000000002</v>
      </c>
      <c r="J135" s="98">
        <v>-107.65885</v>
      </c>
      <c r="K135" s="22" t="s">
        <v>13</v>
      </c>
      <c r="L135" s="97"/>
      <c r="M135" s="97">
        <v>8.3699999999999992</v>
      </c>
      <c r="N135" s="97"/>
      <c r="O135" s="97">
        <v>3.0450000000000001E-2</v>
      </c>
      <c r="P135" s="97">
        <v>47.83</v>
      </c>
      <c r="Q135" s="97">
        <v>0.79749999999999999</v>
      </c>
      <c r="R135" s="97">
        <v>1.45</v>
      </c>
      <c r="S135" s="97">
        <v>0.79749999999999999</v>
      </c>
      <c r="T135" s="97">
        <v>1.45</v>
      </c>
      <c r="U135" s="97">
        <v>0.65249999999999997</v>
      </c>
      <c r="V135" s="97">
        <v>0.37990000000000002</v>
      </c>
      <c r="W135" s="97">
        <v>0.08</v>
      </c>
      <c r="X135" s="97">
        <v>0.12470000000000001</v>
      </c>
      <c r="Y135" s="97">
        <v>43.07</v>
      </c>
      <c r="Z135" s="97">
        <f t="shared" si="4"/>
        <v>47.91</v>
      </c>
      <c r="AA135" s="97">
        <v>61.860472027663548</v>
      </c>
      <c r="AB135" s="118">
        <f t="shared" si="5"/>
        <v>0.77448487587639159</v>
      </c>
      <c r="AC135" s="6" t="s">
        <v>402</v>
      </c>
      <c r="AD135" s="8"/>
    </row>
    <row r="136" spans="1:36" customFormat="1" x14ac:dyDescent="0.25">
      <c r="A136" s="22">
        <v>2014</v>
      </c>
      <c r="B136" s="22" t="s">
        <v>47</v>
      </c>
      <c r="C136" s="22">
        <v>14940711</v>
      </c>
      <c r="E136" t="s">
        <v>110</v>
      </c>
      <c r="F136" t="s">
        <v>1586</v>
      </c>
      <c r="G136" s="22">
        <v>211111</v>
      </c>
      <c r="H136" t="s">
        <v>53</v>
      </c>
      <c r="I136" s="98">
        <v>37.049750000000003</v>
      </c>
      <c r="J136" s="98">
        <v>-107.782139</v>
      </c>
      <c r="K136" s="22" t="s">
        <v>13</v>
      </c>
      <c r="L136" s="97"/>
      <c r="M136" s="97">
        <v>32.200000000000003</v>
      </c>
      <c r="N136" s="97"/>
      <c r="O136" s="97">
        <v>8.3999999999999995E-3</v>
      </c>
      <c r="P136" s="97">
        <v>41.1</v>
      </c>
      <c r="Q136" s="97">
        <v>0.30043799999999998</v>
      </c>
      <c r="R136" s="97">
        <v>0.8</v>
      </c>
      <c r="S136" s="97">
        <v>0.24929899999999999</v>
      </c>
      <c r="T136" s="97">
        <v>0.74886200000000003</v>
      </c>
      <c r="U136" s="97">
        <v>9.9562399999999995E-2</v>
      </c>
      <c r="V136" s="97">
        <v>0.37876100000000001</v>
      </c>
      <c r="W136" s="97"/>
      <c r="X136" s="97">
        <v>3.44E-2</v>
      </c>
      <c r="Y136" s="97">
        <v>42.8</v>
      </c>
      <c r="Z136" s="97">
        <f t="shared" si="4"/>
        <v>41.1</v>
      </c>
      <c r="AA136" s="97">
        <v>53.467823324890148</v>
      </c>
      <c r="AB136" s="118">
        <f t="shared" si="5"/>
        <v>0.76868661269903016</v>
      </c>
      <c r="AC136" s="6" t="s">
        <v>402</v>
      </c>
      <c r="AD136" s="8"/>
    </row>
    <row r="137" spans="1:36" customFormat="1" x14ac:dyDescent="0.25">
      <c r="A137" s="6">
        <v>2018</v>
      </c>
      <c r="B137" s="6" t="s">
        <v>30</v>
      </c>
      <c r="C137" s="6">
        <v>3551511</v>
      </c>
      <c r="D137" s="7" t="s">
        <v>274</v>
      </c>
      <c r="E137" s="6"/>
      <c r="F137" s="7" t="s">
        <v>275</v>
      </c>
      <c r="G137" s="22">
        <v>221112</v>
      </c>
      <c r="H137" s="8" t="s">
        <v>33</v>
      </c>
      <c r="I137" s="9">
        <v>40.246099999999998</v>
      </c>
      <c r="J137" s="9">
        <v>-104.8742</v>
      </c>
      <c r="K137" s="6" t="s">
        <v>13</v>
      </c>
      <c r="L137" s="8"/>
      <c r="M137" s="8"/>
      <c r="N137" s="8"/>
      <c r="O137" s="8"/>
      <c r="P137" s="10">
        <v>332.334</v>
      </c>
      <c r="Q137" s="8"/>
      <c r="R137" s="8"/>
      <c r="S137" s="8"/>
      <c r="T137" s="8"/>
      <c r="U137" s="8"/>
      <c r="V137" s="8"/>
      <c r="W137" s="10">
        <v>8.391</v>
      </c>
      <c r="X137" s="8"/>
      <c r="Y137" s="8"/>
      <c r="Z137" s="97">
        <f t="shared" si="4"/>
        <v>340.72500000000002</v>
      </c>
      <c r="AA137" s="11">
        <v>445.42552995054865</v>
      </c>
      <c r="AB137" s="118">
        <f t="shared" si="5"/>
        <v>0.7649426830963808</v>
      </c>
      <c r="AC137" s="6" t="s">
        <v>402</v>
      </c>
      <c r="AD137" s="8"/>
      <c r="AE137" s="8"/>
      <c r="AF137" s="8"/>
      <c r="AG137" s="8"/>
      <c r="AH137" s="8"/>
      <c r="AI137" s="8"/>
      <c r="AJ137" s="8"/>
    </row>
    <row r="138" spans="1:36" customFormat="1" x14ac:dyDescent="0.25">
      <c r="A138" s="22">
        <v>2014</v>
      </c>
      <c r="B138" s="22" t="s">
        <v>47</v>
      </c>
      <c r="C138" s="22">
        <v>14940911</v>
      </c>
      <c r="E138" t="s">
        <v>110</v>
      </c>
      <c r="F138" t="s">
        <v>1587</v>
      </c>
      <c r="G138" s="22">
        <v>211111</v>
      </c>
      <c r="H138" t="s">
        <v>53</v>
      </c>
      <c r="I138" s="98">
        <v>37.008499999999998</v>
      </c>
      <c r="J138" s="98">
        <v>-107.74448700000001</v>
      </c>
      <c r="K138" s="22" t="s">
        <v>13</v>
      </c>
      <c r="L138" s="97"/>
      <c r="M138" s="97">
        <v>73.010000000000005</v>
      </c>
      <c r="N138" s="97"/>
      <c r="O138" s="97"/>
      <c r="P138" s="97">
        <v>44.2</v>
      </c>
      <c r="Q138" s="97">
        <v>1.5697859999999999</v>
      </c>
      <c r="R138" s="97">
        <v>2.09</v>
      </c>
      <c r="S138" s="97">
        <v>1.3025880000000001</v>
      </c>
      <c r="T138" s="97">
        <v>1.822802</v>
      </c>
      <c r="U138" s="97">
        <v>0.52021419999999996</v>
      </c>
      <c r="V138" s="97">
        <v>1.4314480000000001</v>
      </c>
      <c r="W138" s="97">
        <v>7.0000000000000007E-2</v>
      </c>
      <c r="X138" s="97"/>
      <c r="Y138" s="97">
        <v>26.84</v>
      </c>
      <c r="Z138" s="97">
        <f t="shared" si="4"/>
        <v>44.27</v>
      </c>
      <c r="AA138" s="97">
        <v>58.314740393040665</v>
      </c>
      <c r="AB138" s="118">
        <f t="shared" si="5"/>
        <v>0.75915625623334204</v>
      </c>
      <c r="AC138" s="6" t="s">
        <v>402</v>
      </c>
      <c r="AD138" s="8"/>
    </row>
    <row r="139" spans="1:36" customFormat="1" x14ac:dyDescent="0.25">
      <c r="A139" s="22">
        <v>2014</v>
      </c>
      <c r="B139" s="22" t="s">
        <v>47</v>
      </c>
      <c r="C139" s="22">
        <v>4360311</v>
      </c>
      <c r="D139" t="s">
        <v>276</v>
      </c>
      <c r="F139" t="s">
        <v>1588</v>
      </c>
      <c r="G139" s="22">
        <v>211111</v>
      </c>
      <c r="H139" t="s">
        <v>53</v>
      </c>
      <c r="I139" s="98">
        <v>39.531815999999999</v>
      </c>
      <c r="J139" s="98">
        <v>-107.82995200000001</v>
      </c>
      <c r="K139" s="22" t="s">
        <v>13</v>
      </c>
      <c r="L139" s="97"/>
      <c r="M139" s="97">
        <v>122.98038</v>
      </c>
      <c r="N139" s="97"/>
      <c r="O139" s="97">
        <v>7.8550499999999995E-2</v>
      </c>
      <c r="P139" s="97">
        <v>187.19629</v>
      </c>
      <c r="Q139" s="97">
        <v>2.0572750000000002</v>
      </c>
      <c r="R139" s="97">
        <v>3.7404999999999999</v>
      </c>
      <c r="S139" s="97">
        <v>2.0572750000000002</v>
      </c>
      <c r="T139" s="97">
        <v>3.7404999999999999</v>
      </c>
      <c r="U139" s="97">
        <v>1.683225</v>
      </c>
      <c r="V139" s="97">
        <v>0.98001099999999997</v>
      </c>
      <c r="W139" s="97">
        <v>0.20263</v>
      </c>
      <c r="X139" s="97">
        <v>0.321683</v>
      </c>
      <c r="Y139" s="97">
        <v>97.543130000000005</v>
      </c>
      <c r="Z139" s="97">
        <f t="shared" si="4"/>
        <v>187.39892</v>
      </c>
      <c r="AA139" s="97">
        <v>248.45654015141275</v>
      </c>
      <c r="AB139" s="118">
        <f t="shared" si="5"/>
        <v>0.75425231264106218</v>
      </c>
      <c r="AC139" s="6" t="s">
        <v>402</v>
      </c>
      <c r="AD139" s="8"/>
    </row>
    <row r="140" spans="1:36" customFormat="1" x14ac:dyDescent="0.25">
      <c r="A140" s="22">
        <v>2014</v>
      </c>
      <c r="B140" s="22" t="s">
        <v>47</v>
      </c>
      <c r="C140" s="22">
        <v>2089611</v>
      </c>
      <c r="D140" t="s">
        <v>456</v>
      </c>
      <c r="F140" t="s">
        <v>1589</v>
      </c>
      <c r="G140" s="22">
        <v>211111</v>
      </c>
      <c r="H140" t="s">
        <v>53</v>
      </c>
      <c r="I140" s="98">
        <v>37.837079000000003</v>
      </c>
      <c r="J140" s="98">
        <v>-108.95928000000001</v>
      </c>
      <c r="K140" s="22" t="s">
        <v>13</v>
      </c>
      <c r="L140" s="97"/>
      <c r="M140" s="97">
        <v>65.12</v>
      </c>
      <c r="N140" s="97"/>
      <c r="O140" s="97">
        <v>1.848E-2</v>
      </c>
      <c r="P140" s="97">
        <v>53.42</v>
      </c>
      <c r="Q140" s="97">
        <v>0.48399999999999999</v>
      </c>
      <c r="R140" s="97">
        <v>0.88</v>
      </c>
      <c r="S140" s="97">
        <v>0.48399999999999999</v>
      </c>
      <c r="T140" s="97">
        <v>0.88</v>
      </c>
      <c r="U140" s="97">
        <v>0.39600000000000002</v>
      </c>
      <c r="V140" s="97">
        <v>0.23055999999999999</v>
      </c>
      <c r="W140" s="97">
        <v>0.22</v>
      </c>
      <c r="X140" s="97">
        <v>7.5679999999999997E-2</v>
      </c>
      <c r="Y140" s="97">
        <v>11.67</v>
      </c>
      <c r="Z140" s="97">
        <f t="shared" si="4"/>
        <v>53.64</v>
      </c>
      <c r="AA140" s="97">
        <v>71.580483222732681</v>
      </c>
      <c r="AB140" s="118">
        <f t="shared" si="5"/>
        <v>0.74936627394776922</v>
      </c>
      <c r="AC140" s="6" t="s">
        <v>402</v>
      </c>
      <c r="AD140" s="8"/>
    </row>
    <row r="141" spans="1:36" customFormat="1" x14ac:dyDescent="0.25">
      <c r="A141" s="22">
        <v>2014</v>
      </c>
      <c r="B141" s="22" t="s">
        <v>47</v>
      </c>
      <c r="C141" s="22">
        <v>6432511</v>
      </c>
      <c r="D141" t="s">
        <v>51</v>
      </c>
      <c r="F141" t="s">
        <v>1590</v>
      </c>
      <c r="G141" s="22">
        <v>48621</v>
      </c>
      <c r="H141" t="s">
        <v>72</v>
      </c>
      <c r="I141" s="98">
        <v>38.326900000000002</v>
      </c>
      <c r="J141" s="98">
        <v>-109.4307</v>
      </c>
      <c r="K141" s="22" t="s">
        <v>43</v>
      </c>
      <c r="L141" s="97"/>
      <c r="M141" s="97">
        <v>12.4415</v>
      </c>
      <c r="N141" s="97">
        <v>9.4999999999999998E-3</v>
      </c>
      <c r="O141" s="97">
        <v>7.4549999999999998E-3</v>
      </c>
      <c r="P141" s="97">
        <v>103.21510000000001</v>
      </c>
      <c r="Q141" s="97">
        <v>0.19142500000000001</v>
      </c>
      <c r="R141" s="97">
        <v>0.35499999999999998</v>
      </c>
      <c r="S141" s="97">
        <v>0.19142500000000001</v>
      </c>
      <c r="T141" s="97">
        <v>0.35499999999999998</v>
      </c>
      <c r="U141" s="97">
        <v>0.163575</v>
      </c>
      <c r="V141" s="97">
        <v>9.3009999999999995E-2</v>
      </c>
      <c r="W141" s="97">
        <v>0.67290000000000005</v>
      </c>
      <c r="X141" s="97">
        <v>3.0530000000000002E-2</v>
      </c>
      <c r="Y141" s="97">
        <v>0.24249999999999999</v>
      </c>
      <c r="Z141" s="97">
        <f t="shared" si="4"/>
        <v>103.88800000000001</v>
      </c>
      <c r="AA141" s="97">
        <v>139.65284291982147</v>
      </c>
      <c r="AB141" s="118">
        <f t="shared" si="5"/>
        <v>0.74390179124133515</v>
      </c>
      <c r="AC141" s="6" t="s">
        <v>402</v>
      </c>
      <c r="AD141" s="8"/>
    </row>
    <row r="142" spans="1:36" customFormat="1" x14ac:dyDescent="0.25">
      <c r="A142" s="22">
        <v>2014</v>
      </c>
      <c r="B142" s="22" t="s">
        <v>47</v>
      </c>
      <c r="C142" s="22">
        <v>13080411</v>
      </c>
      <c r="D142" t="s">
        <v>276</v>
      </c>
      <c r="F142" t="s">
        <v>1591</v>
      </c>
      <c r="G142" s="22">
        <v>211112</v>
      </c>
      <c r="H142" t="s">
        <v>68</v>
      </c>
      <c r="I142" s="98">
        <v>39.497601000000003</v>
      </c>
      <c r="J142" s="98">
        <v>-107.8847</v>
      </c>
      <c r="K142" s="22" t="s">
        <v>13</v>
      </c>
      <c r="L142" s="97"/>
      <c r="M142" s="97">
        <v>51.788665999999999</v>
      </c>
      <c r="N142" s="97"/>
      <c r="O142" s="97">
        <v>7.5505500000000003E-2</v>
      </c>
      <c r="P142" s="97">
        <v>176.06111799999999</v>
      </c>
      <c r="Q142" s="97">
        <v>1.977525</v>
      </c>
      <c r="R142" s="97">
        <v>3.5954999999999999</v>
      </c>
      <c r="S142" s="97">
        <v>1.977525</v>
      </c>
      <c r="T142" s="97">
        <v>3.5954999999999999</v>
      </c>
      <c r="U142" s="97">
        <v>1.6179749999999999</v>
      </c>
      <c r="V142" s="97">
        <v>0.942021</v>
      </c>
      <c r="W142" s="97">
        <v>0.22173000000000001</v>
      </c>
      <c r="X142" s="97">
        <v>0.30921300000000002</v>
      </c>
      <c r="Y142" s="97">
        <v>58.504421999999998</v>
      </c>
      <c r="Z142" s="97">
        <f t="shared" si="4"/>
        <v>176.282848</v>
      </c>
      <c r="AA142" s="97">
        <v>243.78015140707811</v>
      </c>
      <c r="AB142" s="118">
        <f t="shared" si="5"/>
        <v>0.72312223527022412</v>
      </c>
      <c r="AC142" s="6" t="s">
        <v>402</v>
      </c>
      <c r="AD142" s="8"/>
    </row>
    <row r="143" spans="1:36" customFormat="1" x14ac:dyDescent="0.25">
      <c r="A143" s="22">
        <v>2014</v>
      </c>
      <c r="B143" s="22" t="s">
        <v>47</v>
      </c>
      <c r="C143" s="22">
        <v>8255511</v>
      </c>
      <c r="D143" t="s">
        <v>51</v>
      </c>
      <c r="F143" t="s">
        <v>1592</v>
      </c>
      <c r="G143" s="22">
        <v>213112</v>
      </c>
      <c r="H143" t="s">
        <v>185</v>
      </c>
      <c r="I143" s="98">
        <v>36.841777999999998</v>
      </c>
      <c r="J143" s="98">
        <v>-107.957628</v>
      </c>
      <c r="K143" s="22" t="s">
        <v>46</v>
      </c>
      <c r="L143" s="97"/>
      <c r="M143" s="97">
        <v>5.5</v>
      </c>
      <c r="N143" s="97"/>
      <c r="O143" s="97">
        <v>2.1000000000000001E-2</v>
      </c>
      <c r="P143" s="97">
        <v>39.299999999999997</v>
      </c>
      <c r="Q143" s="97">
        <v>0.55000000000000004</v>
      </c>
      <c r="R143" s="97">
        <v>1</v>
      </c>
      <c r="S143" s="97">
        <v>0.55000000000000004</v>
      </c>
      <c r="T143" s="97">
        <v>1</v>
      </c>
      <c r="U143" s="97">
        <v>0.45</v>
      </c>
      <c r="V143" s="97">
        <v>0.26200000000000001</v>
      </c>
      <c r="W143" s="97"/>
      <c r="X143" s="97">
        <v>8.5999999999999993E-2</v>
      </c>
      <c r="Y143" s="97">
        <v>25.5</v>
      </c>
      <c r="Z143" s="97">
        <f t="shared" si="4"/>
        <v>39.299999999999997</v>
      </c>
      <c r="AA143" s="97">
        <v>54.442849585569</v>
      </c>
      <c r="AB143" s="118">
        <f t="shared" si="5"/>
        <v>0.72185788031229592</v>
      </c>
      <c r="AC143" s="6" t="s">
        <v>402</v>
      </c>
      <c r="AD143" s="8"/>
    </row>
    <row r="144" spans="1:36" customFormat="1" x14ac:dyDescent="0.25">
      <c r="A144" s="22">
        <v>2014</v>
      </c>
      <c r="B144" s="22" t="s">
        <v>47</v>
      </c>
      <c r="C144" s="22">
        <v>16175411</v>
      </c>
      <c r="D144" t="s">
        <v>276</v>
      </c>
      <c r="F144" t="s">
        <v>1593</v>
      </c>
      <c r="G144" s="22">
        <v>211112</v>
      </c>
      <c r="H144" t="s">
        <v>68</v>
      </c>
      <c r="I144" s="98">
        <v>39.651421999999997</v>
      </c>
      <c r="J144" s="98">
        <v>-108.15453100000001</v>
      </c>
      <c r="K144" s="22" t="s">
        <v>13</v>
      </c>
      <c r="L144" s="97"/>
      <c r="M144" s="97">
        <v>75.974040000000002</v>
      </c>
      <c r="N144" s="97"/>
      <c r="O144" s="97">
        <v>8.4993399999999993E-3</v>
      </c>
      <c r="P144" s="97">
        <v>167.01556099999999</v>
      </c>
      <c r="Q144" s="97">
        <v>0.15887696000000001</v>
      </c>
      <c r="R144" s="97">
        <v>0.40725600000000001</v>
      </c>
      <c r="S144" s="97">
        <v>0.15887696000000001</v>
      </c>
      <c r="T144" s="97">
        <v>0.40725600000000001</v>
      </c>
      <c r="U144" s="97">
        <v>0.24837904</v>
      </c>
      <c r="V144" s="97">
        <v>0.11104044</v>
      </c>
      <c r="W144" s="97">
        <v>18.342780999999999</v>
      </c>
      <c r="X144" s="97">
        <v>3.4883600000000001E-2</v>
      </c>
      <c r="Y144" s="97">
        <v>261.62564400000002</v>
      </c>
      <c r="Z144" s="97">
        <f t="shared" si="4"/>
        <v>185.35834199999999</v>
      </c>
      <c r="AA144" s="97">
        <v>257.41466105278505</v>
      </c>
      <c r="AB144" s="118">
        <f t="shared" si="5"/>
        <v>0.72007686447195285</v>
      </c>
      <c r="AC144" s="6" t="s">
        <v>402</v>
      </c>
      <c r="AD1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2"/>
  <sheetViews>
    <sheetView workbookViewId="0">
      <pane xSplit="6" ySplit="1" topLeftCell="P174" activePane="bottomRight" state="frozen"/>
      <selection pane="topRight" activeCell="G1" sqref="G1"/>
      <selection pane="bottomLeft" activeCell="A2" sqref="A2"/>
      <selection pane="bottomRight" sqref="A1:XFD202"/>
    </sheetView>
  </sheetViews>
  <sheetFormatPr defaultRowHeight="15" x14ac:dyDescent="0.25"/>
  <cols>
    <col min="1" max="1" width="9.140625" style="8"/>
    <col min="2" max="2" width="12.28515625" style="8" customWidth="1"/>
    <col min="3" max="3" width="10.7109375" style="6" customWidth="1"/>
    <col min="4" max="4" width="16.7109375" style="8" customWidth="1"/>
    <col min="5" max="5" width="7.140625" style="8" customWidth="1"/>
    <col min="6" max="6" width="50.42578125" style="8" customWidth="1"/>
    <col min="7" max="7" width="13.42578125" style="6" customWidth="1"/>
    <col min="8" max="8" width="52.28515625" style="8" customWidth="1"/>
    <col min="9" max="10" width="9.5703125" style="9" customWidth="1"/>
    <col min="11" max="11" width="5.28515625" style="6" bestFit="1" customWidth="1"/>
    <col min="12" max="27" width="8.85546875" style="10" customWidth="1"/>
    <col min="28" max="28" width="8.85546875" style="12" customWidth="1"/>
    <col min="29" max="29" width="9.140625" style="6"/>
    <col min="30" max="16384" width="9.140625" style="8"/>
  </cols>
  <sheetData>
    <row r="1" spans="1:29" s="2" customFormat="1" ht="75" x14ac:dyDescent="0.25">
      <c r="A1" s="1" t="s">
        <v>1071</v>
      </c>
      <c r="B1" s="1" t="s">
        <v>1</v>
      </c>
      <c r="C1" s="1" t="s">
        <v>2</v>
      </c>
      <c r="D1" s="107" t="s">
        <v>799</v>
      </c>
      <c r="E1" s="1" t="s">
        <v>5</v>
      </c>
      <c r="F1" s="107" t="s">
        <v>813</v>
      </c>
      <c r="G1" s="4" t="s">
        <v>1476</v>
      </c>
      <c r="H1" s="2" t="s">
        <v>345</v>
      </c>
      <c r="I1" s="3" t="s">
        <v>1067</v>
      </c>
      <c r="J1" s="3" t="s">
        <v>1066</v>
      </c>
      <c r="K1" s="1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802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805</v>
      </c>
      <c r="X1" s="4" t="s">
        <v>24</v>
      </c>
      <c r="Y1" s="4" t="s">
        <v>25</v>
      </c>
      <c r="Z1" s="4" t="s">
        <v>26</v>
      </c>
      <c r="AA1" s="4" t="s">
        <v>1477</v>
      </c>
      <c r="AB1" s="108" t="s">
        <v>28</v>
      </c>
      <c r="AC1" s="1" t="s">
        <v>29</v>
      </c>
    </row>
    <row r="2" spans="1:29" x14ac:dyDescent="0.25">
      <c r="A2" s="6">
        <v>2018</v>
      </c>
      <c r="B2" s="6" t="s">
        <v>30</v>
      </c>
      <c r="C2" s="6">
        <v>7735111</v>
      </c>
      <c r="D2" s="112" t="s">
        <v>31</v>
      </c>
      <c r="E2" s="6"/>
      <c r="F2" s="7" t="s">
        <v>32</v>
      </c>
      <c r="G2" s="6">
        <v>221112</v>
      </c>
      <c r="H2" s="8" t="s">
        <v>33</v>
      </c>
      <c r="I2" s="9">
        <v>34.318600000000004</v>
      </c>
      <c r="J2" s="9">
        <v>-109.1636</v>
      </c>
      <c r="K2" s="6" t="s">
        <v>34</v>
      </c>
      <c r="L2" s="8"/>
      <c r="M2" s="8"/>
      <c r="N2" s="8"/>
      <c r="O2" s="8"/>
      <c r="P2" s="10">
        <v>6631.5810000000001</v>
      </c>
      <c r="Q2" s="8"/>
      <c r="R2" s="8"/>
      <c r="S2" s="8"/>
      <c r="T2" s="8"/>
      <c r="U2" s="8"/>
      <c r="V2" s="8"/>
      <c r="W2" s="10">
        <v>8814.2960000000003</v>
      </c>
      <c r="X2" s="8"/>
      <c r="Y2" s="8"/>
      <c r="Z2" s="10">
        <f t="shared" ref="Z2:Z65" si="0">+P2+W2</f>
        <v>15445.877</v>
      </c>
      <c r="AA2" s="11">
        <v>77.975894508614203</v>
      </c>
      <c r="AB2" s="110">
        <f t="shared" ref="AB2:AB65" si="1">+Z2/AA2</f>
        <v>198.08528132105818</v>
      </c>
      <c r="AC2" s="6" t="s">
        <v>1540</v>
      </c>
    </row>
    <row r="3" spans="1:29" x14ac:dyDescent="0.25">
      <c r="A3" s="6">
        <v>2018</v>
      </c>
      <c r="B3" s="6" t="s">
        <v>30</v>
      </c>
      <c r="C3" s="6">
        <v>5050511</v>
      </c>
      <c r="D3" s="112" t="s">
        <v>41</v>
      </c>
      <c r="E3" s="6"/>
      <c r="F3" s="7" t="s">
        <v>42</v>
      </c>
      <c r="G3" s="6">
        <v>221112</v>
      </c>
      <c r="H3" s="8" t="s">
        <v>33</v>
      </c>
      <c r="I3" s="9">
        <v>39.174700000000001</v>
      </c>
      <c r="J3" s="9">
        <v>-111.02889999999999</v>
      </c>
      <c r="K3" s="6" t="s">
        <v>43</v>
      </c>
      <c r="L3" s="8"/>
      <c r="M3" s="8"/>
      <c r="N3" s="8"/>
      <c r="O3" s="8"/>
      <c r="P3" s="10">
        <v>9769.7099999999991</v>
      </c>
      <c r="Q3" s="8"/>
      <c r="R3" s="8"/>
      <c r="S3" s="8"/>
      <c r="T3" s="8"/>
      <c r="U3" s="8"/>
      <c r="V3" s="8"/>
      <c r="W3" s="10">
        <v>3133.2910000000002</v>
      </c>
      <c r="X3" s="8"/>
      <c r="Y3" s="8"/>
      <c r="Z3" s="10">
        <f t="shared" si="0"/>
        <v>12903.001</v>
      </c>
      <c r="AA3" s="11">
        <v>456.96054987656919</v>
      </c>
      <c r="AB3" s="110">
        <f t="shared" si="1"/>
        <v>28.236575353135546</v>
      </c>
      <c r="AC3" s="6" t="s">
        <v>1540</v>
      </c>
    </row>
    <row r="4" spans="1:29" x14ac:dyDescent="0.25">
      <c r="A4" s="6">
        <v>2018</v>
      </c>
      <c r="B4" s="6" t="s">
        <v>30</v>
      </c>
      <c r="C4" s="6">
        <v>5597111</v>
      </c>
      <c r="D4" s="112" t="s">
        <v>44</v>
      </c>
      <c r="E4" s="6"/>
      <c r="F4" s="7" t="s">
        <v>45</v>
      </c>
      <c r="G4" s="6">
        <v>221112</v>
      </c>
      <c r="H4" s="8" t="s">
        <v>33</v>
      </c>
      <c r="I4" s="9">
        <v>35.415900000000001</v>
      </c>
      <c r="J4" s="9">
        <v>-108.08199999999999</v>
      </c>
      <c r="K4" s="6" t="s">
        <v>46</v>
      </c>
      <c r="L4" s="8"/>
      <c r="M4" s="8"/>
      <c r="N4" s="8"/>
      <c r="O4" s="8"/>
      <c r="P4" s="10">
        <v>2442.0129999999999</v>
      </c>
      <c r="Q4" s="8"/>
      <c r="R4" s="8"/>
      <c r="S4" s="8"/>
      <c r="T4" s="8"/>
      <c r="U4" s="8"/>
      <c r="V4" s="8"/>
      <c r="W4" s="10">
        <v>880.18499999999995</v>
      </c>
      <c r="X4" s="8"/>
      <c r="Y4" s="8"/>
      <c r="Z4" s="10">
        <f t="shared" si="0"/>
        <v>3322.1979999999999</v>
      </c>
      <c r="AA4" s="11">
        <v>142.79686253148074</v>
      </c>
      <c r="AB4" s="110">
        <f t="shared" si="1"/>
        <v>23.265203038110126</v>
      </c>
      <c r="AC4" s="6" t="s">
        <v>1540</v>
      </c>
    </row>
    <row r="5" spans="1:29" x14ac:dyDescent="0.25">
      <c r="A5" s="6">
        <v>2018</v>
      </c>
      <c r="B5" s="6" t="s">
        <v>30</v>
      </c>
      <c r="C5" s="6">
        <v>3962711</v>
      </c>
      <c r="D5" s="112" t="s">
        <v>405</v>
      </c>
      <c r="E5" s="6"/>
      <c r="F5" s="7" t="s">
        <v>406</v>
      </c>
      <c r="G5" s="6">
        <v>221112</v>
      </c>
      <c r="H5" s="8" t="s">
        <v>33</v>
      </c>
      <c r="I5" s="9">
        <v>41.7378</v>
      </c>
      <c r="J5" s="9">
        <v>-108.78749999999999</v>
      </c>
      <c r="K5" s="6" t="s">
        <v>363</v>
      </c>
      <c r="L5" s="8"/>
      <c r="M5" s="8"/>
      <c r="N5" s="8"/>
      <c r="O5" s="8"/>
      <c r="P5" s="10">
        <v>6667.1180000000004</v>
      </c>
      <c r="Q5" s="8"/>
      <c r="R5" s="8"/>
      <c r="S5" s="8"/>
      <c r="T5" s="8"/>
      <c r="U5" s="8"/>
      <c r="V5" s="8"/>
      <c r="W5" s="10">
        <v>8156.3509999999997</v>
      </c>
      <c r="X5" s="8"/>
      <c r="Y5" s="8"/>
      <c r="Z5" s="10">
        <f t="shared" si="0"/>
        <v>14823.469000000001</v>
      </c>
      <c r="AA5" s="11">
        <v>735.35680973981437</v>
      </c>
      <c r="AB5" s="110">
        <f t="shared" si="1"/>
        <v>20.158199126822357</v>
      </c>
      <c r="AC5" s="6" t="s">
        <v>1540</v>
      </c>
    </row>
    <row r="6" spans="1:29" x14ac:dyDescent="0.25">
      <c r="A6" s="6">
        <v>2018</v>
      </c>
      <c r="B6" s="6" t="s">
        <v>30</v>
      </c>
      <c r="C6" s="6">
        <v>4930011</v>
      </c>
      <c r="D6" s="112" t="s">
        <v>39</v>
      </c>
      <c r="F6" s="7" t="s">
        <v>40</v>
      </c>
      <c r="G6" s="6">
        <v>221112</v>
      </c>
      <c r="H6" s="8" t="s">
        <v>33</v>
      </c>
      <c r="I6" s="9">
        <v>34.184699999999999</v>
      </c>
      <c r="J6" s="9">
        <v>-102.5686</v>
      </c>
      <c r="K6" s="6" t="s">
        <v>38</v>
      </c>
      <c r="L6" s="8"/>
      <c r="M6" s="8"/>
      <c r="N6" s="8"/>
      <c r="O6" s="8"/>
      <c r="P6" s="10">
        <v>2596.4589999999998</v>
      </c>
      <c r="Q6" s="8"/>
      <c r="R6" s="8"/>
      <c r="S6" s="8"/>
      <c r="T6" s="8"/>
      <c r="U6" s="8"/>
      <c r="V6" s="8"/>
      <c r="W6" s="10">
        <v>9959.5329999999994</v>
      </c>
      <c r="X6" s="8"/>
      <c r="Y6" s="8"/>
      <c r="Z6" s="10">
        <f t="shared" si="0"/>
        <v>12555.991999999998</v>
      </c>
      <c r="AA6" s="11">
        <v>649.15743330442263</v>
      </c>
      <c r="AB6" s="110">
        <f t="shared" si="1"/>
        <v>19.34198293946341</v>
      </c>
      <c r="AC6" s="6" t="s">
        <v>1540</v>
      </c>
    </row>
    <row r="7" spans="1:29" x14ac:dyDescent="0.25">
      <c r="A7" s="6">
        <v>2018</v>
      </c>
      <c r="B7" s="6" t="s">
        <v>30</v>
      </c>
      <c r="C7" s="6">
        <v>5745311</v>
      </c>
      <c r="D7" s="112" t="s">
        <v>36</v>
      </c>
      <c r="E7" s="6"/>
      <c r="F7" s="8" t="s">
        <v>37</v>
      </c>
      <c r="G7" s="6">
        <v>221112</v>
      </c>
      <c r="H7" s="8" t="s">
        <v>33</v>
      </c>
      <c r="I7" s="9">
        <v>35.297199999999997</v>
      </c>
      <c r="J7" s="9">
        <v>-101.7475</v>
      </c>
      <c r="K7" s="6" t="s">
        <v>38</v>
      </c>
      <c r="L7" s="8"/>
      <c r="M7" s="8"/>
      <c r="N7" s="8"/>
      <c r="O7" s="8"/>
      <c r="P7" s="10">
        <v>3979.7959999999998</v>
      </c>
      <c r="Q7" s="8"/>
      <c r="R7" s="8"/>
      <c r="S7" s="8"/>
      <c r="T7" s="8"/>
      <c r="U7" s="8"/>
      <c r="V7" s="8"/>
      <c r="W7" s="10">
        <v>12412.31</v>
      </c>
      <c r="X7" s="8"/>
      <c r="Y7" s="8"/>
      <c r="Z7" s="10">
        <f t="shared" si="0"/>
        <v>16392.106</v>
      </c>
      <c r="AA7" s="11">
        <v>854.40291001110108</v>
      </c>
      <c r="AB7" s="110">
        <f t="shared" si="1"/>
        <v>19.185451978138769</v>
      </c>
      <c r="AC7" s="6" t="s">
        <v>1540</v>
      </c>
    </row>
    <row r="8" spans="1:29" s="17" customFormat="1" x14ac:dyDescent="0.25">
      <c r="A8" s="16">
        <v>2014</v>
      </c>
      <c r="B8" s="16" t="s">
        <v>47</v>
      </c>
      <c r="C8" s="16">
        <v>8839911</v>
      </c>
      <c r="E8" s="17" t="s">
        <v>75</v>
      </c>
      <c r="F8" s="17" t="s">
        <v>76</v>
      </c>
      <c r="G8" s="16">
        <v>221112</v>
      </c>
      <c r="H8" s="17" t="s">
        <v>33</v>
      </c>
      <c r="I8" s="18">
        <v>35.615900000000003</v>
      </c>
      <c r="J8" s="18">
        <v>-109.12496</v>
      </c>
      <c r="K8" s="16" t="s">
        <v>46</v>
      </c>
      <c r="L8" s="19"/>
      <c r="M8" s="19">
        <v>1177.8699999999999</v>
      </c>
      <c r="N8" s="19">
        <v>0.69</v>
      </c>
      <c r="O8" s="19">
        <v>0.58477000000000001</v>
      </c>
      <c r="P8" s="19">
        <v>1354.14</v>
      </c>
      <c r="Q8" s="19">
        <v>27.52</v>
      </c>
      <c r="R8" s="19">
        <v>29.582090000000001</v>
      </c>
      <c r="S8" s="19">
        <v>25.77844</v>
      </c>
      <c r="T8" s="19">
        <v>27.84619</v>
      </c>
      <c r="U8" s="19">
        <v>2.0717460000000001</v>
      </c>
      <c r="V8" s="19">
        <v>7.2957020000000004</v>
      </c>
      <c r="W8" s="19">
        <v>0.52265150000000005</v>
      </c>
      <c r="X8" s="19">
        <v>2.3947720000000001</v>
      </c>
      <c r="Y8" s="19">
        <v>72.73357</v>
      </c>
      <c r="Z8" s="19">
        <f t="shared" si="0"/>
        <v>1354.6626515</v>
      </c>
      <c r="AA8" s="19">
        <v>71.708686514298535</v>
      </c>
      <c r="AB8" s="111">
        <f t="shared" si="1"/>
        <v>18.891193206138055</v>
      </c>
      <c r="AC8" s="16" t="s">
        <v>1540</v>
      </c>
    </row>
    <row r="9" spans="1:29" x14ac:dyDescent="0.25">
      <c r="A9" s="6">
        <v>2018</v>
      </c>
      <c r="B9" s="6" t="s">
        <v>30</v>
      </c>
      <c r="C9" s="6">
        <v>4207711</v>
      </c>
      <c r="D9" s="112" t="s">
        <v>626</v>
      </c>
      <c r="E9" s="6"/>
      <c r="F9" s="7" t="s">
        <v>628</v>
      </c>
      <c r="G9" s="6">
        <v>221112</v>
      </c>
      <c r="H9" s="8" t="s">
        <v>33</v>
      </c>
      <c r="I9" s="9">
        <v>42.110300000000002</v>
      </c>
      <c r="J9" s="9">
        <v>-104.8828</v>
      </c>
      <c r="K9" s="6" t="s">
        <v>363</v>
      </c>
      <c r="L9" s="8"/>
      <c r="M9" s="8"/>
      <c r="N9" s="8"/>
      <c r="O9" s="8"/>
      <c r="P9" s="10">
        <v>9276.1890000000003</v>
      </c>
      <c r="Q9" s="8"/>
      <c r="R9" s="8"/>
      <c r="S9" s="8"/>
      <c r="T9" s="8"/>
      <c r="U9" s="8"/>
      <c r="V9" s="8"/>
      <c r="W9" s="10">
        <v>6435.9939999999997</v>
      </c>
      <c r="X9" s="8"/>
      <c r="Y9" s="8"/>
      <c r="Z9" s="10">
        <f t="shared" si="0"/>
        <v>15712.183000000001</v>
      </c>
      <c r="AA9" s="11">
        <v>877.61863367818785</v>
      </c>
      <c r="AB9" s="110">
        <f t="shared" si="1"/>
        <v>17.903201227791467</v>
      </c>
      <c r="AC9" s="6" t="s">
        <v>1540</v>
      </c>
    </row>
    <row r="10" spans="1:29" x14ac:dyDescent="0.25">
      <c r="A10" s="6">
        <v>2014</v>
      </c>
      <c r="B10" s="6" t="s">
        <v>47</v>
      </c>
      <c r="C10" s="6">
        <v>8419211</v>
      </c>
      <c r="D10" s="112" t="s">
        <v>188</v>
      </c>
      <c r="F10" s="8" t="s">
        <v>1541</v>
      </c>
      <c r="G10" s="6">
        <v>221112</v>
      </c>
      <c r="H10" s="8" t="s">
        <v>33</v>
      </c>
      <c r="I10" s="9">
        <v>41.757843000000001</v>
      </c>
      <c r="J10" s="9">
        <v>-110.598281</v>
      </c>
      <c r="K10" s="6" t="s">
        <v>363</v>
      </c>
      <c r="L10" s="10">
        <v>173.81229999999999</v>
      </c>
      <c r="M10" s="10">
        <v>2221.6999999999998</v>
      </c>
      <c r="N10" s="10">
        <v>0</v>
      </c>
      <c r="O10" s="10">
        <v>1.1416051</v>
      </c>
      <c r="P10" s="10">
        <v>6055.7</v>
      </c>
      <c r="Q10" s="10">
        <v>1202.21</v>
      </c>
      <c r="R10" s="10">
        <v>1202.21</v>
      </c>
      <c r="S10" s="10">
        <v>298.69</v>
      </c>
      <c r="T10" s="10">
        <v>299.01</v>
      </c>
      <c r="U10" s="10">
        <v>0</v>
      </c>
      <c r="V10" s="10">
        <v>244.89731</v>
      </c>
      <c r="W10" s="10">
        <v>6234.8</v>
      </c>
      <c r="X10" s="10">
        <v>29.259376</v>
      </c>
      <c r="Y10" s="10">
        <v>80.400000000000006</v>
      </c>
      <c r="Z10" s="10">
        <f t="shared" si="0"/>
        <v>12290.5</v>
      </c>
      <c r="AA10" s="10">
        <v>735.84680226515832</v>
      </c>
      <c r="AB10" s="110">
        <f t="shared" si="1"/>
        <v>16.702525528637395</v>
      </c>
      <c r="AC10" s="6" t="s">
        <v>1540</v>
      </c>
    </row>
    <row r="11" spans="1:29" x14ac:dyDescent="0.25">
      <c r="A11" s="6">
        <v>2018</v>
      </c>
      <c r="B11" s="6" t="s">
        <v>30</v>
      </c>
      <c r="C11" s="6">
        <v>5050611</v>
      </c>
      <c r="D11" s="112" t="s">
        <v>41</v>
      </c>
      <c r="E11" s="6"/>
      <c r="F11" s="7" t="s">
        <v>54</v>
      </c>
      <c r="G11" s="6">
        <v>221112</v>
      </c>
      <c r="H11" s="8" t="s">
        <v>33</v>
      </c>
      <c r="I11" s="9">
        <v>39.379199999999997</v>
      </c>
      <c r="J11" s="9">
        <v>-111.07810000000001</v>
      </c>
      <c r="K11" s="6" t="s">
        <v>43</v>
      </c>
      <c r="L11" s="8"/>
      <c r="M11" s="8"/>
      <c r="N11" s="8"/>
      <c r="O11" s="8"/>
      <c r="P11" s="10">
        <v>5153.4430000000002</v>
      </c>
      <c r="Q11" s="8"/>
      <c r="R11" s="8"/>
      <c r="S11" s="8"/>
      <c r="T11" s="8"/>
      <c r="U11" s="8"/>
      <c r="V11" s="8"/>
      <c r="W11" s="10">
        <v>2202.2109999999998</v>
      </c>
      <c r="X11" s="8"/>
      <c r="Y11" s="8"/>
      <c r="Z11" s="10">
        <f t="shared" si="0"/>
        <v>7355.6540000000005</v>
      </c>
      <c r="AA11" s="11">
        <v>480.241487939048</v>
      </c>
      <c r="AB11" s="110">
        <f t="shared" si="1"/>
        <v>15.316573400533809</v>
      </c>
      <c r="AC11" s="6" t="s">
        <v>1540</v>
      </c>
    </row>
    <row r="12" spans="1:29" s="17" customFormat="1" x14ac:dyDescent="0.25">
      <c r="A12" s="16">
        <v>2014</v>
      </c>
      <c r="B12" s="16" t="s">
        <v>47</v>
      </c>
      <c r="C12" s="16">
        <v>8839311</v>
      </c>
      <c r="E12" s="17" t="s">
        <v>75</v>
      </c>
      <c r="F12" s="17" t="s">
        <v>112</v>
      </c>
      <c r="G12" s="16">
        <v>486210</v>
      </c>
      <c r="H12" s="17" t="s">
        <v>72</v>
      </c>
      <c r="I12" s="18">
        <v>35.305728000000002</v>
      </c>
      <c r="J12" s="18">
        <v>-111.094531</v>
      </c>
      <c r="K12" s="16" t="s">
        <v>34</v>
      </c>
      <c r="L12" s="19"/>
      <c r="M12" s="19">
        <v>177.41</v>
      </c>
      <c r="N12" s="19">
        <v>1.46</v>
      </c>
      <c r="O12" s="19">
        <v>0.53643750000000001</v>
      </c>
      <c r="P12" s="19">
        <v>1588.52</v>
      </c>
      <c r="Q12" s="19">
        <v>23.54053</v>
      </c>
      <c r="R12" s="19">
        <v>229.38</v>
      </c>
      <c r="S12" s="19">
        <v>22.06</v>
      </c>
      <c r="T12" s="19">
        <v>26.04</v>
      </c>
      <c r="U12" s="19">
        <v>4.0195040000000004</v>
      </c>
      <c r="V12" s="19">
        <v>7.087701</v>
      </c>
      <c r="W12" s="19">
        <v>0.90323869999999995</v>
      </c>
      <c r="X12" s="19">
        <v>2.32437</v>
      </c>
      <c r="Y12" s="19">
        <v>53.61</v>
      </c>
      <c r="Z12" s="19">
        <f t="shared" si="0"/>
        <v>1589.4232387</v>
      </c>
      <c r="AA12" s="19">
        <v>109.27991253505958</v>
      </c>
      <c r="AB12" s="111">
        <f t="shared" si="1"/>
        <v>14.544514191389707</v>
      </c>
      <c r="AC12" s="16" t="s">
        <v>1540</v>
      </c>
    </row>
    <row r="13" spans="1:29" x14ac:dyDescent="0.25">
      <c r="A13" s="6">
        <v>2014</v>
      </c>
      <c r="B13" s="6" t="s">
        <v>47</v>
      </c>
      <c r="C13" s="6">
        <v>7198011</v>
      </c>
      <c r="D13" s="8" t="s">
        <v>51</v>
      </c>
      <c r="F13" s="8" t="s">
        <v>52</v>
      </c>
      <c r="G13" s="6">
        <v>211111</v>
      </c>
      <c r="H13" s="8" t="s">
        <v>53</v>
      </c>
      <c r="I13" s="9">
        <v>36.483055999999998</v>
      </c>
      <c r="J13" s="9">
        <v>-108.121748</v>
      </c>
      <c r="K13" s="6" t="s">
        <v>46</v>
      </c>
      <c r="M13" s="10">
        <v>464.8</v>
      </c>
      <c r="O13" s="10">
        <v>0.79023189999999999</v>
      </c>
      <c r="P13" s="10">
        <v>2240.6999999999998</v>
      </c>
      <c r="Q13" s="10">
        <v>30.570129999999999</v>
      </c>
      <c r="R13" s="10">
        <v>47.1</v>
      </c>
      <c r="S13" s="10">
        <v>28.79992</v>
      </c>
      <c r="T13" s="10">
        <v>45.329790000000003</v>
      </c>
      <c r="U13" s="10">
        <v>16.529869600000001</v>
      </c>
      <c r="V13" s="10">
        <v>15.996510000000001</v>
      </c>
      <c r="W13" s="10">
        <v>9.3000000000000007</v>
      </c>
      <c r="X13" s="10">
        <v>5.1669999999999998</v>
      </c>
      <c r="Y13" s="10">
        <v>199</v>
      </c>
      <c r="Z13" s="10">
        <f t="shared" si="0"/>
        <v>2250</v>
      </c>
      <c r="AA13" s="10">
        <v>203.68515873433537</v>
      </c>
      <c r="AB13" s="110">
        <f t="shared" si="1"/>
        <v>11.046460203488138</v>
      </c>
      <c r="AC13" s="6" t="s">
        <v>1540</v>
      </c>
    </row>
    <row r="14" spans="1:29" x14ac:dyDescent="0.25">
      <c r="A14" s="6">
        <v>2018</v>
      </c>
      <c r="B14" s="6" t="s">
        <v>30</v>
      </c>
      <c r="C14" s="6">
        <v>6281811</v>
      </c>
      <c r="D14" s="112" t="s">
        <v>60</v>
      </c>
      <c r="E14" s="6"/>
      <c r="F14" s="7" t="s">
        <v>61</v>
      </c>
      <c r="G14" s="6">
        <v>221112</v>
      </c>
      <c r="H14" s="8" t="s">
        <v>33</v>
      </c>
      <c r="I14" s="9">
        <v>40.086399999999998</v>
      </c>
      <c r="J14" s="9">
        <v>-109.28440000000001</v>
      </c>
      <c r="K14" s="6" t="s">
        <v>43</v>
      </c>
      <c r="L14" s="8"/>
      <c r="M14" s="8"/>
      <c r="N14" s="8"/>
      <c r="O14" s="8"/>
      <c r="P14" s="10">
        <v>5047.29</v>
      </c>
      <c r="Q14" s="8"/>
      <c r="R14" s="8"/>
      <c r="S14" s="8"/>
      <c r="T14" s="8"/>
      <c r="U14" s="8"/>
      <c r="V14" s="8"/>
      <c r="W14" s="10">
        <v>896.43799999999999</v>
      </c>
      <c r="X14" s="8"/>
      <c r="Y14" s="8"/>
      <c r="Z14" s="10">
        <f t="shared" si="0"/>
        <v>5943.7280000000001</v>
      </c>
      <c r="AA14" s="11">
        <v>548.65421646483492</v>
      </c>
      <c r="AB14" s="110">
        <f t="shared" si="1"/>
        <v>10.833285923322443</v>
      </c>
      <c r="AC14" s="6" t="s">
        <v>1540</v>
      </c>
    </row>
    <row r="15" spans="1:29" x14ac:dyDescent="0.25">
      <c r="A15" s="6">
        <v>2014</v>
      </c>
      <c r="B15" s="6" t="s">
        <v>47</v>
      </c>
      <c r="C15" s="6">
        <v>6478511</v>
      </c>
      <c r="D15" s="8" t="s">
        <v>367</v>
      </c>
      <c r="F15" s="8" t="s">
        <v>368</v>
      </c>
      <c r="G15" s="6">
        <v>221112</v>
      </c>
      <c r="H15" s="8" t="s">
        <v>33</v>
      </c>
      <c r="I15" s="9">
        <v>41.592551</v>
      </c>
      <c r="J15" s="9">
        <v>-109.75390899999999</v>
      </c>
      <c r="K15" s="6" t="s">
        <v>363</v>
      </c>
      <c r="L15" s="10">
        <v>0</v>
      </c>
      <c r="M15" s="10">
        <v>3992.947987</v>
      </c>
      <c r="N15" s="10">
        <v>0</v>
      </c>
      <c r="O15" s="10">
        <v>0.68270470999999999</v>
      </c>
      <c r="P15" s="10">
        <v>2980.6197999999999</v>
      </c>
      <c r="Q15" s="10">
        <v>1584.783246</v>
      </c>
      <c r="R15" s="10">
        <v>1781.7683159999999</v>
      </c>
      <c r="S15" s="10">
        <v>57.298207320000003</v>
      </c>
      <c r="T15" s="10">
        <v>254.28296</v>
      </c>
      <c r="U15" s="10">
        <v>196.98480000000001</v>
      </c>
      <c r="V15" s="10">
        <v>232.424893</v>
      </c>
      <c r="W15" s="10">
        <v>4434.7</v>
      </c>
      <c r="X15" s="10">
        <v>12.9220665</v>
      </c>
      <c r="Y15" s="10">
        <v>5222.8101999999999</v>
      </c>
      <c r="Z15" s="10">
        <f t="shared" si="0"/>
        <v>7415.3197999999993</v>
      </c>
      <c r="AA15" s="10">
        <v>714.98904961727487</v>
      </c>
      <c r="AB15" s="110">
        <f t="shared" si="1"/>
        <v>10.371235481115875</v>
      </c>
      <c r="AC15" s="6" t="s">
        <v>1540</v>
      </c>
    </row>
    <row r="16" spans="1:29" x14ac:dyDescent="0.25">
      <c r="A16" s="6">
        <v>2014</v>
      </c>
      <c r="B16" s="6" t="s">
        <v>47</v>
      </c>
      <c r="C16" s="6">
        <v>4392711</v>
      </c>
      <c r="D16" s="112" t="s">
        <v>203</v>
      </c>
      <c r="F16" s="8" t="s">
        <v>409</v>
      </c>
      <c r="G16" s="6">
        <v>221112</v>
      </c>
      <c r="H16" s="8" t="s">
        <v>33</v>
      </c>
      <c r="I16" s="9">
        <v>38.633420000000001</v>
      </c>
      <c r="J16" s="9">
        <v>-104.70651599999999</v>
      </c>
      <c r="K16" s="6" t="s">
        <v>13</v>
      </c>
      <c r="L16" s="10">
        <v>44.282800000000002</v>
      </c>
      <c r="M16" s="10">
        <v>5498.1411500000004</v>
      </c>
      <c r="N16" s="10">
        <v>57.1997</v>
      </c>
      <c r="O16" s="10">
        <v>0.22638915200000001</v>
      </c>
      <c r="P16" s="10">
        <v>1974.7546</v>
      </c>
      <c r="Q16" s="10">
        <v>52.970751610999997</v>
      </c>
      <c r="R16" s="10">
        <v>56.552230000000002</v>
      </c>
      <c r="S16" s="10">
        <v>36.231915999999998</v>
      </c>
      <c r="T16" s="10">
        <v>39.812696000000003</v>
      </c>
      <c r="U16" s="10">
        <v>3.5814803899999998</v>
      </c>
      <c r="V16" s="10">
        <v>29.101238680000002</v>
      </c>
      <c r="W16" s="10">
        <v>3319.6776850000001</v>
      </c>
      <c r="X16" s="10">
        <v>4.0649203099999998</v>
      </c>
      <c r="Y16" s="10">
        <v>30.240445999999999</v>
      </c>
      <c r="Z16" s="10">
        <f t="shared" si="0"/>
        <v>5294.4322849999999</v>
      </c>
      <c r="AA16" s="10">
        <v>587.31011824468396</v>
      </c>
      <c r="AB16" s="110">
        <f t="shared" si="1"/>
        <v>9.014713216287964</v>
      </c>
      <c r="AC16" s="6" t="s">
        <v>1540</v>
      </c>
    </row>
    <row r="17" spans="1:29" x14ac:dyDescent="0.25">
      <c r="A17" s="6">
        <v>2014</v>
      </c>
      <c r="B17" s="6" t="s">
        <v>47</v>
      </c>
      <c r="C17" s="6">
        <v>5649411</v>
      </c>
      <c r="D17" s="8" t="s">
        <v>62</v>
      </c>
      <c r="F17" s="8" t="s">
        <v>63</v>
      </c>
      <c r="G17" s="6">
        <v>221112</v>
      </c>
      <c r="H17" s="8" t="s">
        <v>33</v>
      </c>
      <c r="I17" s="9">
        <v>32.279400000000003</v>
      </c>
      <c r="J17" s="9">
        <v>-101.4085</v>
      </c>
      <c r="K17" s="6" t="s">
        <v>38</v>
      </c>
      <c r="L17" s="10">
        <v>0.1</v>
      </c>
      <c r="M17" s="10">
        <v>3402.1810999999998</v>
      </c>
      <c r="O17" s="10">
        <v>0.13850109499999999</v>
      </c>
      <c r="P17" s="10">
        <v>538.04300000000001</v>
      </c>
      <c r="Q17" s="10">
        <v>24.608154460000002</v>
      </c>
      <c r="R17" s="10">
        <v>68.034300000000002</v>
      </c>
      <c r="S17" s="10">
        <v>1.497446E-2</v>
      </c>
      <c r="T17" s="10">
        <v>43.441122</v>
      </c>
      <c r="U17" s="10">
        <v>43.4261476</v>
      </c>
      <c r="V17" s="10">
        <v>37.336663999999999</v>
      </c>
      <c r="W17" s="10">
        <v>5947.3145999999997</v>
      </c>
      <c r="X17" s="10">
        <v>2.27084909</v>
      </c>
      <c r="Y17" s="10">
        <v>35.853200000000001</v>
      </c>
      <c r="Z17" s="10">
        <f t="shared" si="0"/>
        <v>6485.3575999999994</v>
      </c>
      <c r="AA17" s="10">
        <v>813.86741447011605</v>
      </c>
      <c r="AB17" s="110">
        <f t="shared" si="1"/>
        <v>7.9685677110225814</v>
      </c>
      <c r="AC17" s="6" t="s">
        <v>1540</v>
      </c>
    </row>
    <row r="18" spans="1:29" x14ac:dyDescent="0.25">
      <c r="A18" s="6">
        <v>2025</v>
      </c>
      <c r="B18" s="6" t="s">
        <v>30</v>
      </c>
      <c r="C18" s="6">
        <v>1839711</v>
      </c>
      <c r="D18" s="112" t="s">
        <v>64</v>
      </c>
      <c r="E18" s="6"/>
      <c r="F18" s="7" t="s">
        <v>65</v>
      </c>
      <c r="G18" s="6">
        <v>221112</v>
      </c>
      <c r="H18" s="8" t="s">
        <v>33</v>
      </c>
      <c r="I18" s="13">
        <v>40.462699999999998</v>
      </c>
      <c r="J18" s="9">
        <v>-107.5912</v>
      </c>
      <c r="K18" s="14" t="s">
        <v>13</v>
      </c>
      <c r="L18" s="15"/>
      <c r="M18" s="8"/>
      <c r="N18" s="8"/>
      <c r="O18" s="8"/>
      <c r="P18" s="11">
        <v>2998.3830000000003</v>
      </c>
      <c r="Q18" s="15"/>
      <c r="R18" s="8"/>
      <c r="S18" s="8"/>
      <c r="T18" s="8"/>
      <c r="U18" s="8"/>
      <c r="V18" s="8"/>
      <c r="W18" s="11">
        <v>1679.9679999999998</v>
      </c>
      <c r="X18" s="15"/>
      <c r="Y18" s="8"/>
      <c r="Z18" s="10">
        <f t="shared" si="0"/>
        <v>4678.3510000000006</v>
      </c>
      <c r="AA18" s="11">
        <v>617.39969459570523</v>
      </c>
      <c r="AB18" s="110">
        <f t="shared" si="1"/>
        <v>7.5775077975436114</v>
      </c>
      <c r="AC18" s="6" t="s">
        <v>1540</v>
      </c>
    </row>
    <row r="19" spans="1:29" x14ac:dyDescent="0.25">
      <c r="A19" s="6">
        <v>2014</v>
      </c>
      <c r="B19" s="6" t="s">
        <v>47</v>
      </c>
      <c r="C19" s="6">
        <v>8041211</v>
      </c>
      <c r="D19" s="8" t="s">
        <v>367</v>
      </c>
      <c r="F19" s="8" t="s">
        <v>370</v>
      </c>
      <c r="G19" s="6">
        <v>212391</v>
      </c>
      <c r="H19" s="8" t="s">
        <v>369</v>
      </c>
      <c r="I19" s="9">
        <v>41.622799999999998</v>
      </c>
      <c r="J19" s="9">
        <v>-109.815</v>
      </c>
      <c r="K19" s="6" t="s">
        <v>363</v>
      </c>
      <c r="L19" s="10">
        <v>0.25536199999999998</v>
      </c>
      <c r="M19" s="10">
        <v>5118.6531249999998</v>
      </c>
      <c r="N19" s="10">
        <v>0</v>
      </c>
      <c r="O19" s="10">
        <v>2.65904020796</v>
      </c>
      <c r="P19" s="10">
        <v>2470.9866499999998</v>
      </c>
      <c r="Q19" s="10">
        <v>979.15527967000003</v>
      </c>
      <c r="R19" s="10">
        <v>1145.31423296</v>
      </c>
      <c r="S19" s="10">
        <v>664.22443821000002</v>
      </c>
      <c r="T19" s="10">
        <v>830.38338150000004</v>
      </c>
      <c r="U19" s="10">
        <v>166.15910398599999</v>
      </c>
      <c r="V19" s="10">
        <v>757.320625705</v>
      </c>
      <c r="W19" s="10">
        <v>2911.5476493000001</v>
      </c>
      <c r="X19" s="10">
        <v>41.4890506749</v>
      </c>
      <c r="Y19" s="10">
        <v>684.85566800000004</v>
      </c>
      <c r="Z19" s="10">
        <f t="shared" si="0"/>
        <v>5382.5342992999995</v>
      </c>
      <c r="AA19" s="10">
        <v>718.35276394557366</v>
      </c>
      <c r="AB19" s="110">
        <f t="shared" si="1"/>
        <v>7.4928845122503205</v>
      </c>
      <c r="AC19" s="6" t="s">
        <v>1540</v>
      </c>
    </row>
    <row r="20" spans="1:29" x14ac:dyDescent="0.25">
      <c r="A20" s="6">
        <v>2014</v>
      </c>
      <c r="B20" s="6" t="s">
        <v>47</v>
      </c>
      <c r="C20" s="6">
        <v>4863711</v>
      </c>
      <c r="D20" s="8" t="s">
        <v>55</v>
      </c>
      <c r="F20" s="8" t="s">
        <v>56</v>
      </c>
      <c r="G20" s="6">
        <v>325180</v>
      </c>
      <c r="H20" s="8" t="s">
        <v>57</v>
      </c>
      <c r="I20" s="9">
        <v>35.6661</v>
      </c>
      <c r="J20" s="9">
        <v>-101.4359</v>
      </c>
      <c r="K20" s="6" t="s">
        <v>38</v>
      </c>
      <c r="L20" s="10">
        <v>0.2</v>
      </c>
      <c r="M20" s="10">
        <v>1424.7587000000001</v>
      </c>
      <c r="O20" s="10">
        <v>1.5347969450000001</v>
      </c>
      <c r="P20" s="10">
        <v>665.78440000000001</v>
      </c>
      <c r="Q20" s="10">
        <v>49.460211000000001</v>
      </c>
      <c r="R20" s="10">
        <v>130.89429999999999</v>
      </c>
      <c r="S20" s="10">
        <v>9.2339999999999992E-3</v>
      </c>
      <c r="T20" s="10">
        <v>81.443326999999996</v>
      </c>
      <c r="U20" s="10">
        <v>81.434093000000004</v>
      </c>
      <c r="V20" s="10">
        <v>27.193219469999999</v>
      </c>
      <c r="W20" s="10">
        <v>4862.6824999999999</v>
      </c>
      <c r="X20" s="10">
        <v>6.80122961</v>
      </c>
      <c r="Y20" s="10">
        <v>20.1694</v>
      </c>
      <c r="Z20" s="10">
        <f t="shared" si="0"/>
        <v>5528.4668999999994</v>
      </c>
      <c r="AA20" s="10">
        <v>742.24193424122313</v>
      </c>
      <c r="AB20" s="110">
        <f t="shared" si="1"/>
        <v>7.4483354347954274</v>
      </c>
      <c r="AC20" s="6" t="s">
        <v>1540</v>
      </c>
    </row>
    <row r="21" spans="1:29" x14ac:dyDescent="0.25">
      <c r="A21" s="6">
        <v>2014</v>
      </c>
      <c r="B21" s="6" t="s">
        <v>47</v>
      </c>
      <c r="C21" s="6">
        <v>7341211</v>
      </c>
      <c r="D21" s="8" t="s">
        <v>410</v>
      </c>
      <c r="F21" s="8" t="s">
        <v>411</v>
      </c>
      <c r="G21" s="6">
        <v>212234</v>
      </c>
      <c r="H21" s="8" t="s">
        <v>354</v>
      </c>
      <c r="I21" s="9">
        <v>40.583599999999997</v>
      </c>
      <c r="J21" s="9">
        <v>-112.0993</v>
      </c>
      <c r="K21" s="6" t="s">
        <v>43</v>
      </c>
      <c r="L21" s="10">
        <v>19</v>
      </c>
      <c r="M21" s="10">
        <v>1243.2243000000001</v>
      </c>
      <c r="N21" s="10">
        <v>1.7541</v>
      </c>
      <c r="O21" s="10">
        <v>0.60979492454999995</v>
      </c>
      <c r="P21" s="10">
        <v>4199.6328000000003</v>
      </c>
      <c r="Q21" s="10">
        <v>1032.7532179</v>
      </c>
      <c r="R21" s="10">
        <v>1032.9092000000001</v>
      </c>
      <c r="S21" s="10">
        <v>273.22681790000001</v>
      </c>
      <c r="T21" s="10">
        <v>273.38279999999997</v>
      </c>
      <c r="U21" s="10">
        <v>0.15598207</v>
      </c>
      <c r="V21" s="10">
        <v>236.84881124</v>
      </c>
      <c r="W21" s="10">
        <v>1.9936</v>
      </c>
      <c r="X21" s="10">
        <v>17.270433111199999</v>
      </c>
      <c r="Y21" s="10">
        <v>213.7022</v>
      </c>
      <c r="Z21" s="10">
        <f t="shared" si="0"/>
        <v>4201.6264000000001</v>
      </c>
      <c r="AA21" s="10">
        <v>632.78024168007391</v>
      </c>
      <c r="AB21" s="110">
        <f t="shared" si="1"/>
        <v>6.6399456292193966</v>
      </c>
      <c r="AC21" s="6" t="s">
        <v>1540</v>
      </c>
    </row>
    <row r="22" spans="1:29" x14ac:dyDescent="0.25">
      <c r="A22" s="6">
        <v>2025</v>
      </c>
      <c r="B22" s="6" t="s">
        <v>30</v>
      </c>
      <c r="C22" s="6">
        <v>4367811</v>
      </c>
      <c r="D22" s="112" t="s">
        <v>58</v>
      </c>
      <c r="E22" s="6"/>
      <c r="F22" s="7" t="s">
        <v>59</v>
      </c>
      <c r="G22" s="6">
        <v>221112</v>
      </c>
      <c r="H22" s="8" t="s">
        <v>33</v>
      </c>
      <c r="I22" s="13">
        <v>38.208100000000002</v>
      </c>
      <c r="J22" s="9">
        <v>-104.57470000000001</v>
      </c>
      <c r="K22" s="14" t="s">
        <v>13</v>
      </c>
      <c r="L22" s="15"/>
      <c r="M22" s="8"/>
      <c r="N22" s="8"/>
      <c r="O22" s="8"/>
      <c r="P22" s="11">
        <v>1653.91</v>
      </c>
      <c r="Q22" s="15"/>
      <c r="R22" s="8"/>
      <c r="S22" s="8"/>
      <c r="T22" s="8"/>
      <c r="U22" s="8"/>
      <c r="V22" s="8"/>
      <c r="W22" s="11">
        <v>2110.2510000000002</v>
      </c>
      <c r="X22" s="15"/>
      <c r="Y22" s="8"/>
      <c r="Z22" s="10">
        <f t="shared" si="0"/>
        <v>3764.1610000000001</v>
      </c>
      <c r="AA22" s="11">
        <v>567.64610777333382</v>
      </c>
      <c r="AB22" s="110">
        <f t="shared" si="1"/>
        <v>6.6311755659972977</v>
      </c>
      <c r="AC22" s="6" t="s">
        <v>1540</v>
      </c>
    </row>
    <row r="23" spans="1:29" x14ac:dyDescent="0.25">
      <c r="A23" s="6">
        <v>2018</v>
      </c>
      <c r="B23" s="6" t="s">
        <v>30</v>
      </c>
      <c r="C23" s="6">
        <v>7302011</v>
      </c>
      <c r="D23" s="112" t="s">
        <v>746</v>
      </c>
      <c r="E23" s="6"/>
      <c r="F23" s="7" t="s">
        <v>748</v>
      </c>
      <c r="G23" s="6">
        <v>221112</v>
      </c>
      <c r="H23" s="8" t="s">
        <v>33</v>
      </c>
      <c r="I23" s="9">
        <v>40.883099999999999</v>
      </c>
      <c r="J23" s="9">
        <v>-117.1542</v>
      </c>
      <c r="K23" s="6" t="s">
        <v>424</v>
      </c>
      <c r="L23" s="8"/>
      <c r="M23" s="8"/>
      <c r="N23" s="8"/>
      <c r="O23" s="8"/>
      <c r="P23" s="10">
        <v>2519.2489999999998</v>
      </c>
      <c r="Q23" s="8"/>
      <c r="R23" s="8"/>
      <c r="S23" s="8"/>
      <c r="T23" s="8"/>
      <c r="U23" s="8"/>
      <c r="V23" s="8"/>
      <c r="W23" s="10">
        <v>3072.55</v>
      </c>
      <c r="X23" s="8"/>
      <c r="Y23" s="8"/>
      <c r="Z23" s="10">
        <f t="shared" si="0"/>
        <v>5591.799</v>
      </c>
      <c r="AA23" s="11">
        <v>897.96953922178091</v>
      </c>
      <c r="AB23" s="110">
        <f t="shared" si="1"/>
        <v>6.2271588909865407</v>
      </c>
      <c r="AC23" s="6" t="s">
        <v>1540</v>
      </c>
    </row>
    <row r="24" spans="1:29" x14ac:dyDescent="0.25">
      <c r="A24" s="6">
        <v>2014</v>
      </c>
      <c r="B24" s="6" t="s">
        <v>47</v>
      </c>
      <c r="C24" s="6">
        <v>1115011</v>
      </c>
      <c r="D24" s="8" t="s">
        <v>153</v>
      </c>
      <c r="F24" s="8" t="s">
        <v>154</v>
      </c>
      <c r="G24" s="6">
        <v>48621</v>
      </c>
      <c r="H24" s="8" t="s">
        <v>72</v>
      </c>
      <c r="I24" s="9">
        <v>35.311110999999997</v>
      </c>
      <c r="J24" s="9">
        <v>-112.065833</v>
      </c>
      <c r="K24" s="6" t="s">
        <v>34</v>
      </c>
      <c r="M24" s="10">
        <v>143.35211481100001</v>
      </c>
      <c r="O24" s="10">
        <v>0.28718850000283003</v>
      </c>
      <c r="P24" s="10">
        <v>1054.45394093</v>
      </c>
      <c r="Q24" s="10">
        <v>7.5216130000742503</v>
      </c>
      <c r="R24" s="10">
        <v>13.675650000135001</v>
      </c>
      <c r="S24" s="10">
        <v>7.5216130000742503</v>
      </c>
      <c r="T24" s="10">
        <v>13.675650000135001</v>
      </c>
      <c r="U24" s="10">
        <v>6.1540390000607497</v>
      </c>
      <c r="V24" s="10">
        <v>3.5830210000353699</v>
      </c>
      <c r="W24" s="10">
        <v>1.8922908000134999</v>
      </c>
      <c r="X24" s="10">
        <v>1.1761071000116099</v>
      </c>
      <c r="Y24" s="10">
        <v>27.110721000013498</v>
      </c>
      <c r="Z24" s="10">
        <f t="shared" si="0"/>
        <v>1056.3462317300136</v>
      </c>
      <c r="AA24" s="10">
        <v>196.6062871805635</v>
      </c>
      <c r="AB24" s="110">
        <f t="shared" si="1"/>
        <v>5.3729015835585345</v>
      </c>
      <c r="AC24" s="6" t="s">
        <v>1540</v>
      </c>
    </row>
    <row r="25" spans="1:29" x14ac:dyDescent="0.25">
      <c r="A25" s="6">
        <v>2014</v>
      </c>
      <c r="B25" s="6" t="s">
        <v>47</v>
      </c>
      <c r="C25" s="6">
        <v>5655811</v>
      </c>
      <c r="D25" s="8" t="s">
        <v>55</v>
      </c>
      <c r="F25" s="8" t="s">
        <v>66</v>
      </c>
      <c r="G25" s="6">
        <v>325180</v>
      </c>
      <c r="H25" s="8" t="s">
        <v>57</v>
      </c>
      <c r="I25" s="9">
        <v>35.665399999999998</v>
      </c>
      <c r="J25" s="9">
        <v>-101.4333</v>
      </c>
      <c r="K25" s="6" t="s">
        <v>38</v>
      </c>
      <c r="M25" s="10">
        <v>2172.7348999999999</v>
      </c>
      <c r="O25" s="10">
        <v>0.70125576999999994</v>
      </c>
      <c r="P25" s="10">
        <v>456.13010000000003</v>
      </c>
      <c r="Q25" s="10">
        <v>31.782801599999999</v>
      </c>
      <c r="R25" s="10">
        <v>83.188000000000002</v>
      </c>
      <c r="S25" s="10">
        <v>8.0433842299999991</v>
      </c>
      <c r="T25" s="10">
        <v>59.448590000000003</v>
      </c>
      <c r="U25" s="10">
        <v>51.405193199999999</v>
      </c>
      <c r="V25" s="10">
        <v>33.821731399999997</v>
      </c>
      <c r="W25" s="10">
        <v>3108.3870999999999</v>
      </c>
      <c r="X25" s="10">
        <v>4.4487762999999996</v>
      </c>
      <c r="Y25" s="10">
        <v>70.0715</v>
      </c>
      <c r="Z25" s="10">
        <f t="shared" si="0"/>
        <v>3564.5171999999998</v>
      </c>
      <c r="AA25" s="10">
        <v>742.47248773622175</v>
      </c>
      <c r="AB25" s="110">
        <f t="shared" si="1"/>
        <v>4.8008744551170039</v>
      </c>
      <c r="AC25" s="6" t="s">
        <v>1540</v>
      </c>
    </row>
    <row r="26" spans="1:29" x14ac:dyDescent="0.25">
      <c r="A26" s="6">
        <v>2018</v>
      </c>
      <c r="B26" s="6" t="s">
        <v>30</v>
      </c>
      <c r="C26" s="6">
        <v>4837411</v>
      </c>
      <c r="D26" s="112" t="s">
        <v>82</v>
      </c>
      <c r="F26" s="7" t="s">
        <v>83</v>
      </c>
      <c r="G26" s="6">
        <v>221112</v>
      </c>
      <c r="H26" s="8" t="s">
        <v>33</v>
      </c>
      <c r="I26" s="9">
        <v>31.985800000000001</v>
      </c>
      <c r="J26" s="9">
        <v>-106.43219999999999</v>
      </c>
      <c r="K26" s="6" t="s">
        <v>38</v>
      </c>
      <c r="L26" s="8"/>
      <c r="M26" s="8"/>
      <c r="N26" s="8"/>
      <c r="O26" s="8"/>
      <c r="P26" s="10">
        <v>2040.654</v>
      </c>
      <c r="Q26" s="8"/>
      <c r="R26" s="8"/>
      <c r="S26" s="8"/>
      <c r="T26" s="8"/>
      <c r="U26" s="8"/>
      <c r="V26" s="8"/>
      <c r="W26" s="10">
        <v>9.4960000000000004</v>
      </c>
      <c r="X26" s="8"/>
      <c r="Y26" s="8"/>
      <c r="Z26" s="10">
        <f t="shared" si="0"/>
        <v>2050.15</v>
      </c>
      <c r="AA26" s="11">
        <v>440.30727047796239</v>
      </c>
      <c r="AB26" s="110">
        <f t="shared" si="1"/>
        <v>4.6561802120017708</v>
      </c>
      <c r="AC26" s="6" t="s">
        <v>1540</v>
      </c>
    </row>
    <row r="27" spans="1:29" x14ac:dyDescent="0.25">
      <c r="A27" s="6">
        <v>2014</v>
      </c>
      <c r="B27" s="6" t="s">
        <v>47</v>
      </c>
      <c r="C27" s="6">
        <v>13414411</v>
      </c>
      <c r="D27" s="8" t="s">
        <v>290</v>
      </c>
      <c r="F27" s="8" t="s">
        <v>291</v>
      </c>
      <c r="G27" s="6">
        <v>221117</v>
      </c>
      <c r="H27" s="8" t="s">
        <v>292</v>
      </c>
      <c r="I27" s="9">
        <v>34.503700000000002</v>
      </c>
      <c r="J27" s="9">
        <v>-110.3359</v>
      </c>
      <c r="K27" s="6" t="s">
        <v>34</v>
      </c>
      <c r="L27" s="10">
        <v>0.38780498000000002</v>
      </c>
      <c r="M27" s="10">
        <v>197.90952480000001</v>
      </c>
      <c r="O27" s="10">
        <v>6.0190045999999999E-3</v>
      </c>
      <c r="P27" s="10">
        <v>219.99545800000001</v>
      </c>
      <c r="Q27" s="10">
        <v>84.202444709999995</v>
      </c>
      <c r="R27" s="10">
        <v>151.51556210000001</v>
      </c>
      <c r="S27" s="10">
        <v>83.926566879999996</v>
      </c>
      <c r="T27" s="10">
        <v>151.23968429999999</v>
      </c>
      <c r="U27" s="10">
        <v>67.313117390000002</v>
      </c>
      <c r="V27" s="10">
        <v>82.972169399999999</v>
      </c>
      <c r="W27" s="10">
        <v>20.35764524</v>
      </c>
      <c r="X27" s="10">
        <v>9.9219126436000007</v>
      </c>
      <c r="Y27" s="10">
        <v>83.137676900000002</v>
      </c>
      <c r="Z27" s="10">
        <f t="shared" si="0"/>
        <v>240.35310324000002</v>
      </c>
      <c r="AA27" s="10">
        <v>52.321705162879944</v>
      </c>
      <c r="AB27" s="110">
        <f t="shared" si="1"/>
        <v>4.593755163211318</v>
      </c>
      <c r="AC27" s="6" t="s">
        <v>1540</v>
      </c>
    </row>
    <row r="28" spans="1:29" x14ac:dyDescent="0.25">
      <c r="A28" s="6">
        <v>2014</v>
      </c>
      <c r="B28" s="6" t="s">
        <v>47</v>
      </c>
      <c r="C28" s="6">
        <v>3457111</v>
      </c>
      <c r="D28" s="112" t="s">
        <v>1542</v>
      </c>
      <c r="F28" s="8" t="s">
        <v>1543</v>
      </c>
      <c r="G28" s="6">
        <v>221112</v>
      </c>
      <c r="H28" s="8" t="s">
        <v>33</v>
      </c>
      <c r="I28" s="9">
        <v>38.238213000000002</v>
      </c>
      <c r="J28" s="9">
        <v>-108.507942</v>
      </c>
      <c r="K28" s="6" t="s">
        <v>13</v>
      </c>
      <c r="L28" s="10">
        <v>5.4492899999999997E-2</v>
      </c>
      <c r="M28" s="10">
        <v>35.340000000000003</v>
      </c>
      <c r="N28" s="10">
        <v>3.59476</v>
      </c>
      <c r="O28" s="10">
        <v>2.9904879999999998E-2</v>
      </c>
      <c r="P28" s="10">
        <v>767.4</v>
      </c>
      <c r="Q28" s="10">
        <v>44.929000000000002</v>
      </c>
      <c r="R28" s="10">
        <v>45.99</v>
      </c>
      <c r="S28" s="10">
        <v>20.677810000000001</v>
      </c>
      <c r="T28" s="10">
        <v>21.73882</v>
      </c>
      <c r="U28" s="10">
        <v>1.06101</v>
      </c>
      <c r="V28" s="10">
        <v>17.946394999999999</v>
      </c>
      <c r="W28" s="10">
        <v>806.57</v>
      </c>
      <c r="X28" s="10">
        <v>2.6732960299999999</v>
      </c>
      <c r="Y28" s="10">
        <v>5.82</v>
      </c>
      <c r="Z28" s="10">
        <f t="shared" si="0"/>
        <v>1573.97</v>
      </c>
      <c r="AA28" s="10">
        <v>357.79624378252078</v>
      </c>
      <c r="AB28" s="110">
        <f t="shared" si="1"/>
        <v>4.3990679817105791</v>
      </c>
      <c r="AC28" s="6" t="s">
        <v>1540</v>
      </c>
    </row>
    <row r="29" spans="1:29" x14ac:dyDescent="0.25">
      <c r="A29" s="6">
        <v>2014</v>
      </c>
      <c r="B29" s="6" t="s">
        <v>47</v>
      </c>
      <c r="C29" s="6">
        <v>7569011</v>
      </c>
      <c r="D29" s="8" t="s">
        <v>410</v>
      </c>
      <c r="F29" s="8" t="s">
        <v>412</v>
      </c>
      <c r="G29" s="6">
        <v>212319</v>
      </c>
      <c r="H29" s="8" t="s">
        <v>413</v>
      </c>
      <c r="I29" s="9">
        <v>40.707999999999998</v>
      </c>
      <c r="J29" s="9">
        <v>-112.125</v>
      </c>
      <c r="K29" s="6" t="s">
        <v>43</v>
      </c>
      <c r="L29" s="10">
        <v>2.9670679999999998</v>
      </c>
      <c r="M29" s="10">
        <v>65.7012</v>
      </c>
      <c r="N29" s="10">
        <v>0.23930000000000001</v>
      </c>
      <c r="O29" s="10">
        <v>6.5690813850000002E-2</v>
      </c>
      <c r="P29" s="10">
        <v>1322.5159000000001</v>
      </c>
      <c r="Q29" s="10">
        <v>120.128991101</v>
      </c>
      <c r="R29" s="10">
        <v>126.83410000000001</v>
      </c>
      <c r="S29" s="10">
        <v>65.071201101</v>
      </c>
      <c r="T29" s="10">
        <v>71.776300000000006</v>
      </c>
      <c r="U29" s="10">
        <v>6.7051329274500002</v>
      </c>
      <c r="V29" s="10">
        <v>59.369642693199999</v>
      </c>
      <c r="W29" s="10">
        <v>1500.34</v>
      </c>
      <c r="X29" s="10">
        <v>6.9113003449999999</v>
      </c>
      <c r="Y29" s="10">
        <v>8.2129999999999992</v>
      </c>
      <c r="Z29" s="10">
        <f t="shared" si="0"/>
        <v>2822.8559</v>
      </c>
      <c r="AA29" s="10">
        <v>646.59356735185247</v>
      </c>
      <c r="AB29" s="110">
        <f t="shared" si="1"/>
        <v>4.3657345858869414</v>
      </c>
      <c r="AC29" s="6" t="s">
        <v>1540</v>
      </c>
    </row>
    <row r="30" spans="1:29" x14ac:dyDescent="0.25">
      <c r="A30" s="6">
        <v>2014</v>
      </c>
      <c r="B30" s="6" t="s">
        <v>47</v>
      </c>
      <c r="C30" s="6">
        <v>3167611</v>
      </c>
      <c r="D30" s="112" t="s">
        <v>227</v>
      </c>
      <c r="F30" s="8" t="s">
        <v>1544</v>
      </c>
      <c r="G30" s="6">
        <v>221112</v>
      </c>
      <c r="H30" s="8" t="s">
        <v>33</v>
      </c>
      <c r="I30" s="9">
        <v>37.930703999999999</v>
      </c>
      <c r="J30" s="9">
        <v>-100.97257</v>
      </c>
      <c r="K30" s="6" t="s">
        <v>86</v>
      </c>
      <c r="L30" s="10">
        <v>202.54400000000001</v>
      </c>
      <c r="M30" s="10">
        <v>910.98695050000003</v>
      </c>
      <c r="N30" s="10">
        <v>0.56495019999999996</v>
      </c>
      <c r="O30" s="10">
        <v>0.24352507097000001</v>
      </c>
      <c r="P30" s="10">
        <v>1729.2852109999999</v>
      </c>
      <c r="Q30" s="10">
        <v>169.89263410999999</v>
      </c>
      <c r="R30" s="10">
        <v>194.67502041</v>
      </c>
      <c r="S30" s="10">
        <v>96.144475420000006</v>
      </c>
      <c r="T30" s="10">
        <v>120.92686172000001</v>
      </c>
      <c r="U30" s="10">
        <v>24.782385598000001</v>
      </c>
      <c r="V30" s="10">
        <v>98.790541599999997</v>
      </c>
      <c r="W30" s="10">
        <v>1544.6421276850001</v>
      </c>
      <c r="X30" s="10">
        <v>12.0858767621</v>
      </c>
      <c r="Y30" s="10">
        <v>15.023315</v>
      </c>
      <c r="Z30" s="10">
        <f t="shared" si="0"/>
        <v>3273.927338685</v>
      </c>
      <c r="AA30" s="10">
        <v>833.66779923948491</v>
      </c>
      <c r="AB30" s="110">
        <f t="shared" si="1"/>
        <v>3.9271366144543984</v>
      </c>
      <c r="AC30" s="6" t="s">
        <v>1540</v>
      </c>
    </row>
    <row r="31" spans="1:29" x14ac:dyDescent="0.25">
      <c r="A31" s="6">
        <v>2018</v>
      </c>
      <c r="B31" s="6" t="s">
        <v>30</v>
      </c>
      <c r="C31" s="6">
        <v>897211</v>
      </c>
      <c r="D31" s="112" t="s">
        <v>78</v>
      </c>
      <c r="E31" s="6"/>
      <c r="F31" s="7" t="s">
        <v>79</v>
      </c>
      <c r="G31" s="6">
        <v>221112</v>
      </c>
      <c r="H31" s="8" t="s">
        <v>33</v>
      </c>
      <c r="I31" s="9">
        <v>40.221699999999998</v>
      </c>
      <c r="J31" s="9">
        <v>-103.6803</v>
      </c>
      <c r="K31" s="6" t="s">
        <v>13</v>
      </c>
      <c r="L31" s="8"/>
      <c r="M31" s="8"/>
      <c r="N31" s="8"/>
      <c r="O31" s="8"/>
      <c r="P31" s="10">
        <v>1113.4159999999999</v>
      </c>
      <c r="Q31" s="8"/>
      <c r="R31" s="8"/>
      <c r="S31" s="8"/>
      <c r="T31" s="8"/>
      <c r="U31" s="8"/>
      <c r="V31" s="8"/>
      <c r="W31" s="10">
        <v>1867.623</v>
      </c>
      <c r="X31" s="8"/>
      <c r="Y31" s="8"/>
      <c r="Z31" s="10">
        <f t="shared" si="0"/>
        <v>2981.0389999999998</v>
      </c>
      <c r="AA31" s="11">
        <v>771.47873318202267</v>
      </c>
      <c r="AB31" s="110">
        <f t="shared" si="1"/>
        <v>3.8640585563577079</v>
      </c>
      <c r="AC31" s="6" t="s">
        <v>1540</v>
      </c>
    </row>
    <row r="32" spans="1:29" x14ac:dyDescent="0.25">
      <c r="A32" s="6">
        <v>2014</v>
      </c>
      <c r="B32" s="6" t="s">
        <v>47</v>
      </c>
      <c r="C32" s="6">
        <v>8105511</v>
      </c>
      <c r="D32" s="8" t="s">
        <v>137</v>
      </c>
      <c r="F32" s="8" t="s">
        <v>138</v>
      </c>
      <c r="G32" s="6">
        <v>32411</v>
      </c>
      <c r="H32" s="8" t="s">
        <v>119</v>
      </c>
      <c r="I32" s="9">
        <v>35.490278000000004</v>
      </c>
      <c r="J32" s="9">
        <v>-108.425</v>
      </c>
      <c r="K32" s="6" t="s">
        <v>46</v>
      </c>
      <c r="L32" s="10">
        <v>4.3010000000000002</v>
      </c>
      <c r="M32" s="10">
        <v>84.22</v>
      </c>
      <c r="N32" s="10">
        <v>19.610499999999998</v>
      </c>
      <c r="O32" s="10">
        <v>0.31117824999999999</v>
      </c>
      <c r="P32" s="10">
        <v>404.14</v>
      </c>
      <c r="Q32" s="10">
        <v>10.60528</v>
      </c>
      <c r="R32" s="10">
        <v>21.57</v>
      </c>
      <c r="S32" s="10">
        <v>10.49728</v>
      </c>
      <c r="T32" s="10">
        <v>21.462</v>
      </c>
      <c r="U32" s="10">
        <v>10.96472</v>
      </c>
      <c r="V32" s="10">
        <v>10.340896900000001</v>
      </c>
      <c r="W32" s="10">
        <v>40.4</v>
      </c>
      <c r="X32" s="10">
        <v>4.7866010000000001</v>
      </c>
      <c r="Y32" s="10">
        <v>39.85</v>
      </c>
      <c r="Z32" s="10">
        <f t="shared" si="0"/>
        <v>444.53999999999996</v>
      </c>
      <c r="AA32" s="10">
        <v>116.38249940850324</v>
      </c>
      <c r="AB32" s="110">
        <f t="shared" si="1"/>
        <v>3.8196464439181876</v>
      </c>
      <c r="AC32" s="6" t="s">
        <v>1540</v>
      </c>
    </row>
    <row r="33" spans="1:29" x14ac:dyDescent="0.25">
      <c r="A33" s="6">
        <v>2014</v>
      </c>
      <c r="B33" s="6" t="s">
        <v>47</v>
      </c>
      <c r="C33" s="6">
        <v>932011</v>
      </c>
      <c r="D33" s="8" t="s">
        <v>1545</v>
      </c>
      <c r="F33" s="8" t="s">
        <v>1546</v>
      </c>
      <c r="G33" s="6">
        <v>32518</v>
      </c>
      <c r="H33" s="8" t="s">
        <v>57</v>
      </c>
      <c r="I33" s="9">
        <v>42.687930000000001</v>
      </c>
      <c r="J33" s="9">
        <v>-111.58822000000001</v>
      </c>
      <c r="K33" s="6" t="s">
        <v>882</v>
      </c>
      <c r="L33" s="10">
        <v>875.1</v>
      </c>
      <c r="M33" s="10">
        <v>726.35203252999997</v>
      </c>
      <c r="O33" s="10">
        <v>0.82065084696935997</v>
      </c>
      <c r="P33" s="10">
        <v>2782.6812521000002</v>
      </c>
      <c r="Q33" s="10">
        <v>353.18239209137602</v>
      </c>
      <c r="R33" s="10">
        <v>355.69232071807602</v>
      </c>
      <c r="S33" s="10">
        <v>254.989768302226</v>
      </c>
      <c r="T33" s="10">
        <v>257.49969692892603</v>
      </c>
      <c r="U33" s="10">
        <v>2.50992662666</v>
      </c>
      <c r="V33" s="10">
        <v>208.11108619810699</v>
      </c>
      <c r="W33" s="10">
        <v>456.00314295999999</v>
      </c>
      <c r="X33" s="10">
        <v>18.084515225058599</v>
      </c>
      <c r="Y33" s="10">
        <v>4.3310663099999998</v>
      </c>
      <c r="Z33" s="10">
        <f t="shared" si="0"/>
        <v>3238.68439506</v>
      </c>
      <c r="AA33" s="10">
        <v>849.32257432913968</v>
      </c>
      <c r="AB33" s="110">
        <f t="shared" si="1"/>
        <v>3.8132559912447426</v>
      </c>
      <c r="AC33" s="6" t="s">
        <v>1540</v>
      </c>
    </row>
    <row r="34" spans="1:29" x14ac:dyDescent="0.25">
      <c r="A34" s="6">
        <v>2014</v>
      </c>
      <c r="B34" s="6" t="s">
        <v>47</v>
      </c>
      <c r="C34" s="6">
        <v>4898411</v>
      </c>
      <c r="D34" s="8" t="s">
        <v>80</v>
      </c>
      <c r="F34" s="8" t="s">
        <v>81</v>
      </c>
      <c r="G34" s="6">
        <v>211112</v>
      </c>
      <c r="H34" s="8" t="s">
        <v>68</v>
      </c>
      <c r="I34" s="9">
        <v>32.4283</v>
      </c>
      <c r="J34" s="9">
        <v>-102.8069</v>
      </c>
      <c r="K34" s="6" t="s">
        <v>38</v>
      </c>
      <c r="M34" s="10">
        <v>1510.6838</v>
      </c>
      <c r="O34" s="10">
        <v>0.55589160000000004</v>
      </c>
      <c r="P34" s="10">
        <v>1791.6397999999999</v>
      </c>
      <c r="Q34" s="10">
        <v>14.2872843</v>
      </c>
      <c r="R34" s="10">
        <v>26.571000000000002</v>
      </c>
      <c r="S34" s="10">
        <v>14.2872843</v>
      </c>
      <c r="T34" s="10">
        <v>26.571000000000002</v>
      </c>
      <c r="U34" s="10">
        <v>12.2837152</v>
      </c>
      <c r="V34" s="10">
        <v>7.2044607999999997</v>
      </c>
      <c r="W34" s="10">
        <v>794.41780000000006</v>
      </c>
      <c r="X34" s="10">
        <v>2.3539376000000001</v>
      </c>
      <c r="Y34" s="10">
        <v>208.52160000000001</v>
      </c>
      <c r="Z34" s="10">
        <f t="shared" si="0"/>
        <v>2586.0576000000001</v>
      </c>
      <c r="AA34" s="10">
        <v>687.48639492393875</v>
      </c>
      <c r="AB34" s="110">
        <f t="shared" si="1"/>
        <v>3.7616127665858947</v>
      </c>
      <c r="AC34" s="6" t="s">
        <v>1540</v>
      </c>
    </row>
    <row r="35" spans="1:29" x14ac:dyDescent="0.25">
      <c r="A35" s="6">
        <v>2018</v>
      </c>
      <c r="B35" s="6" t="s">
        <v>30</v>
      </c>
      <c r="C35" s="6">
        <v>4458511</v>
      </c>
      <c r="D35" s="112" t="s">
        <v>96</v>
      </c>
      <c r="E35" s="6"/>
      <c r="F35" s="7" t="s">
        <v>97</v>
      </c>
      <c r="G35" s="6">
        <v>221112</v>
      </c>
      <c r="H35" s="8" t="s">
        <v>33</v>
      </c>
      <c r="I35" s="9">
        <v>40.485599999999998</v>
      </c>
      <c r="J35" s="9">
        <v>-107.185</v>
      </c>
      <c r="K35" s="6" t="s">
        <v>13</v>
      </c>
      <c r="L35" s="8"/>
      <c r="M35" s="8"/>
      <c r="N35" s="8"/>
      <c r="O35" s="8"/>
      <c r="P35" s="10">
        <v>648.19200000000001</v>
      </c>
      <c r="Q35" s="8"/>
      <c r="R35" s="8"/>
      <c r="S35" s="8"/>
      <c r="T35" s="8"/>
      <c r="U35" s="8"/>
      <c r="V35" s="8"/>
      <c r="W35" s="10">
        <v>1714.002</v>
      </c>
      <c r="X35" s="8"/>
      <c r="Y35" s="8"/>
      <c r="Z35" s="10">
        <f t="shared" si="0"/>
        <v>2362.194</v>
      </c>
      <c r="AA35" s="11">
        <v>631.42821362234497</v>
      </c>
      <c r="AB35" s="110">
        <f t="shared" si="1"/>
        <v>3.7410333416188148</v>
      </c>
      <c r="AC35" s="6" t="s">
        <v>1540</v>
      </c>
    </row>
    <row r="36" spans="1:29" x14ac:dyDescent="0.25">
      <c r="A36" s="6">
        <v>2014</v>
      </c>
      <c r="B36" s="6" t="s">
        <v>47</v>
      </c>
      <c r="C36" s="6">
        <v>6430111</v>
      </c>
      <c r="D36" s="8" t="s">
        <v>55</v>
      </c>
      <c r="F36" s="8" t="s">
        <v>67</v>
      </c>
      <c r="G36" s="6">
        <v>211112</v>
      </c>
      <c r="H36" s="8" t="s">
        <v>68</v>
      </c>
      <c r="I36" s="9">
        <v>35.673442000000001</v>
      </c>
      <c r="J36" s="9">
        <v>-101.41071100000001</v>
      </c>
      <c r="K36" s="6" t="s">
        <v>38</v>
      </c>
      <c r="M36" s="10">
        <v>301.79199999999997</v>
      </c>
      <c r="O36" s="10">
        <v>0.20304478100000001</v>
      </c>
      <c r="P36" s="10">
        <v>842.06820000000005</v>
      </c>
      <c r="Q36" s="10">
        <v>7.5208502199999998</v>
      </c>
      <c r="R36" s="10">
        <v>12.091200000000001</v>
      </c>
      <c r="S36" s="10">
        <v>7.0510602200000001</v>
      </c>
      <c r="T36" s="10">
        <v>11.621409999999999</v>
      </c>
      <c r="U36" s="10">
        <v>4.5703497799999999</v>
      </c>
      <c r="V36" s="10">
        <v>4.3354129429999997</v>
      </c>
      <c r="W36" s="10">
        <v>1898.1332</v>
      </c>
      <c r="X36" s="10">
        <v>1.04735665</v>
      </c>
      <c r="Y36" s="10">
        <v>117.7032</v>
      </c>
      <c r="Z36" s="10">
        <f t="shared" si="0"/>
        <v>2740.2013999999999</v>
      </c>
      <c r="AA36" s="10">
        <v>744.55671045773602</v>
      </c>
      <c r="AB36" s="110">
        <f t="shared" si="1"/>
        <v>3.6803125423654945</v>
      </c>
      <c r="AC36" s="6" t="s">
        <v>1540</v>
      </c>
    </row>
    <row r="37" spans="1:29" x14ac:dyDescent="0.25">
      <c r="A37" s="6">
        <v>2014</v>
      </c>
      <c r="B37" s="6" t="s">
        <v>47</v>
      </c>
      <c r="C37" s="6">
        <v>4841311</v>
      </c>
      <c r="D37" s="8" t="s">
        <v>1480</v>
      </c>
      <c r="F37" s="8" t="s">
        <v>1481</v>
      </c>
      <c r="G37" s="6">
        <v>327310</v>
      </c>
      <c r="H37" s="8" t="s">
        <v>50</v>
      </c>
      <c r="I37" s="9">
        <v>34.622199999999999</v>
      </c>
      <c r="J37" s="9">
        <v>-117.1001</v>
      </c>
      <c r="K37" s="6" t="s">
        <v>518</v>
      </c>
      <c r="L37" s="10">
        <v>259.08873089999997</v>
      </c>
      <c r="M37" s="10">
        <v>620.38120960000003</v>
      </c>
      <c r="N37" s="10">
        <v>13.394804199999999</v>
      </c>
      <c r="O37" s="10">
        <v>9.3113794276699995</v>
      </c>
      <c r="P37" s="10">
        <v>2330.2194359999999</v>
      </c>
      <c r="Q37" s="10">
        <v>470.2449641</v>
      </c>
      <c r="R37" s="10">
        <v>494.7972906</v>
      </c>
      <c r="S37" s="10">
        <v>221.49792489999999</v>
      </c>
      <c r="T37" s="10">
        <v>246.06714360000001</v>
      </c>
      <c r="U37" s="10">
        <v>24.552326799999999</v>
      </c>
      <c r="V37" s="10">
        <v>170.0101608114</v>
      </c>
      <c r="W37" s="10">
        <v>62.699277700000003</v>
      </c>
      <c r="X37" s="10">
        <v>35.15358605278</v>
      </c>
      <c r="Y37" s="10">
        <v>103.3441072</v>
      </c>
      <c r="Z37" s="10">
        <f t="shared" si="0"/>
        <v>2392.9187136999999</v>
      </c>
      <c r="AA37" s="10">
        <v>653.34204624231745</v>
      </c>
      <c r="AB37" s="110">
        <f t="shared" si="1"/>
        <v>3.6625818397313012</v>
      </c>
      <c r="AC37" s="6" t="s">
        <v>1540</v>
      </c>
    </row>
    <row r="38" spans="1:29" x14ac:dyDescent="0.25">
      <c r="A38" s="6">
        <v>2014</v>
      </c>
      <c r="B38" s="6" t="s">
        <v>47</v>
      </c>
      <c r="C38" s="6">
        <v>6507511</v>
      </c>
      <c r="D38" s="8" t="s">
        <v>89</v>
      </c>
      <c r="F38" s="8" t="s">
        <v>90</v>
      </c>
      <c r="G38" s="6">
        <v>211112</v>
      </c>
      <c r="H38" s="8" t="s">
        <v>68</v>
      </c>
      <c r="I38" s="9">
        <v>31.981066999999999</v>
      </c>
      <c r="J38" s="9">
        <v>-102.63405899999999</v>
      </c>
      <c r="K38" s="6" t="s">
        <v>38</v>
      </c>
      <c r="M38" s="10">
        <v>738.94600000000003</v>
      </c>
      <c r="O38" s="10">
        <v>0.53194103999999998</v>
      </c>
      <c r="P38" s="10">
        <v>1161.3050000000001</v>
      </c>
      <c r="Q38" s="10">
        <v>13.35984</v>
      </c>
      <c r="R38" s="10">
        <v>25.358000000000001</v>
      </c>
      <c r="S38" s="10">
        <v>13.35984</v>
      </c>
      <c r="T38" s="10">
        <v>25.358000000000001</v>
      </c>
      <c r="U38" s="10">
        <v>11.99816</v>
      </c>
      <c r="V38" s="10">
        <v>6.6615288000000001</v>
      </c>
      <c r="W38" s="10">
        <v>1407.0029999999999</v>
      </c>
      <c r="X38" s="10">
        <v>2.1811912000000002</v>
      </c>
      <c r="Y38" s="10">
        <v>176.19200000000001</v>
      </c>
      <c r="Z38" s="10">
        <f t="shared" si="0"/>
        <v>2568.308</v>
      </c>
      <c r="AA38" s="10">
        <v>724.7223950764045</v>
      </c>
      <c r="AB38" s="110">
        <f t="shared" si="1"/>
        <v>3.5438507454005665</v>
      </c>
      <c r="AC38" s="6" t="s">
        <v>1540</v>
      </c>
    </row>
    <row r="39" spans="1:29" x14ac:dyDescent="0.25">
      <c r="A39" s="6">
        <v>2014</v>
      </c>
      <c r="B39" s="6" t="s">
        <v>47</v>
      </c>
      <c r="C39" s="6">
        <v>4786511</v>
      </c>
      <c r="D39" s="8" t="s">
        <v>91</v>
      </c>
      <c r="F39" s="8" t="s">
        <v>1547</v>
      </c>
      <c r="G39" s="6">
        <v>211111</v>
      </c>
      <c r="H39" s="8" t="s">
        <v>53</v>
      </c>
      <c r="I39" s="9">
        <v>43.279400000000003</v>
      </c>
      <c r="J39" s="9">
        <v>-107.602</v>
      </c>
      <c r="K39" s="6" t="s">
        <v>363</v>
      </c>
      <c r="L39" s="10">
        <v>7.2883199999999995E-2</v>
      </c>
      <c r="M39" s="10">
        <v>776.68923500000005</v>
      </c>
      <c r="N39" s="10">
        <v>0</v>
      </c>
      <c r="O39" s="10">
        <v>9.5803854260000001E-2</v>
      </c>
      <c r="P39" s="10">
        <v>64.650395000000003</v>
      </c>
      <c r="Q39" s="10">
        <v>3.0231335935999999</v>
      </c>
      <c r="R39" s="10">
        <v>5.0275686791999998</v>
      </c>
      <c r="S39" s="10">
        <v>3.0231335935999999</v>
      </c>
      <c r="T39" s="10">
        <v>5.0275686791999998</v>
      </c>
      <c r="U39" s="10">
        <v>2.0044308555999999</v>
      </c>
      <c r="V39" s="10">
        <v>1.433407138</v>
      </c>
      <c r="W39" s="10">
        <v>3185.942</v>
      </c>
      <c r="X39" s="10">
        <v>0.39202951841</v>
      </c>
      <c r="Y39" s="10">
        <v>356.79529000000002</v>
      </c>
      <c r="Z39" s="10">
        <f t="shared" si="0"/>
        <v>3250.5923950000001</v>
      </c>
      <c r="AA39" s="10">
        <v>920.17558126906761</v>
      </c>
      <c r="AB39" s="110">
        <f t="shared" si="1"/>
        <v>3.5325784134772618</v>
      </c>
      <c r="AC39" s="6" t="s">
        <v>1540</v>
      </c>
    </row>
    <row r="40" spans="1:29" x14ac:dyDescent="0.25">
      <c r="A40" s="6">
        <v>2014</v>
      </c>
      <c r="B40" s="6" t="s">
        <v>47</v>
      </c>
      <c r="C40" s="6">
        <v>4921411</v>
      </c>
      <c r="D40" s="8" t="s">
        <v>1480</v>
      </c>
      <c r="F40" s="8" t="s">
        <v>1482</v>
      </c>
      <c r="G40" s="6">
        <v>327310</v>
      </c>
      <c r="H40" s="8" t="s">
        <v>50</v>
      </c>
      <c r="I40" s="9">
        <v>34.354500000000002</v>
      </c>
      <c r="J40" s="9">
        <v>-116.8532</v>
      </c>
      <c r="K40" s="6" t="s">
        <v>518</v>
      </c>
      <c r="L40" s="10">
        <v>30.228852999000001</v>
      </c>
      <c r="M40" s="10">
        <v>1778.5631766399999</v>
      </c>
      <c r="O40" s="10">
        <v>2.3925516655405499</v>
      </c>
      <c r="P40" s="10">
        <v>1978.5513298020001</v>
      </c>
      <c r="Q40" s="10">
        <v>394.58978959658998</v>
      </c>
      <c r="R40" s="10">
        <v>394.58979775119002</v>
      </c>
      <c r="S40" s="10">
        <v>126.19224079251001</v>
      </c>
      <c r="T40" s="10">
        <v>331.63678678016402</v>
      </c>
      <c r="U40" s="10">
        <v>8.1546199999999995E-6</v>
      </c>
      <c r="V40" s="10">
        <v>268.559740816295</v>
      </c>
      <c r="W40" s="10">
        <v>247.08325562100001</v>
      </c>
      <c r="X40" s="10">
        <v>29.131389957162099</v>
      </c>
      <c r="Y40" s="10">
        <v>49.357034290999998</v>
      </c>
      <c r="Z40" s="10">
        <f t="shared" si="0"/>
        <v>2225.6345854229999</v>
      </c>
      <c r="AA40" s="10">
        <v>633.78821597155729</v>
      </c>
      <c r="AB40" s="110">
        <f t="shared" si="1"/>
        <v>3.5116376880110378</v>
      </c>
      <c r="AC40" s="6" t="s">
        <v>1540</v>
      </c>
    </row>
    <row r="41" spans="1:29" x14ac:dyDescent="0.25">
      <c r="A41" s="6">
        <v>2014</v>
      </c>
      <c r="B41" s="6" t="s">
        <v>47</v>
      </c>
      <c r="C41" s="6">
        <v>6671211</v>
      </c>
      <c r="D41" s="8" t="s">
        <v>73</v>
      </c>
      <c r="F41" s="8" t="s">
        <v>74</v>
      </c>
      <c r="G41" s="6">
        <v>325180</v>
      </c>
      <c r="H41" s="8" t="s">
        <v>57</v>
      </c>
      <c r="I41" s="9">
        <v>35.510399999999997</v>
      </c>
      <c r="J41" s="9">
        <v>-101.01519999999999</v>
      </c>
      <c r="K41" s="6" t="s">
        <v>38</v>
      </c>
      <c r="M41" s="10">
        <v>1472.4014</v>
      </c>
      <c r="N41" s="10">
        <v>2.5813999999999999</v>
      </c>
      <c r="O41" s="10">
        <v>0.183497567571</v>
      </c>
      <c r="P41" s="10">
        <v>935.83370000000002</v>
      </c>
      <c r="Q41" s="10">
        <v>22.114706600000002</v>
      </c>
      <c r="R41" s="10">
        <v>48.016199999999998</v>
      </c>
      <c r="S41" s="10">
        <v>20.932617414999999</v>
      </c>
      <c r="T41" s="10">
        <v>46.834110807000002</v>
      </c>
      <c r="U41" s="10">
        <v>25.901489002999998</v>
      </c>
      <c r="V41" s="10">
        <v>38.935310645000001</v>
      </c>
      <c r="W41" s="10">
        <v>1720.511</v>
      </c>
      <c r="X41" s="10">
        <v>3.0942048932000001</v>
      </c>
      <c r="Y41" s="10">
        <v>55.674199999999999</v>
      </c>
      <c r="Z41" s="10">
        <f t="shared" si="0"/>
        <v>2656.3447000000001</v>
      </c>
      <c r="AA41" s="10">
        <v>779.61516129660367</v>
      </c>
      <c r="AB41" s="110">
        <f t="shared" si="1"/>
        <v>3.4072512078679251</v>
      </c>
      <c r="AC41" s="6" t="s">
        <v>1540</v>
      </c>
    </row>
    <row r="42" spans="1:29" x14ac:dyDescent="0.25">
      <c r="A42" s="6">
        <v>2014</v>
      </c>
      <c r="B42" s="6" t="s">
        <v>47</v>
      </c>
      <c r="C42" s="6">
        <v>7230311</v>
      </c>
      <c r="D42" s="8" t="s">
        <v>51</v>
      </c>
      <c r="F42" s="8" t="s">
        <v>93</v>
      </c>
      <c r="G42" s="6">
        <v>211112</v>
      </c>
      <c r="H42" s="8" t="s">
        <v>68</v>
      </c>
      <c r="I42" s="9">
        <v>36.666704000000003</v>
      </c>
      <c r="J42" s="9">
        <v>-107.959514</v>
      </c>
      <c r="K42" s="6" t="s">
        <v>46</v>
      </c>
      <c r="M42" s="10">
        <v>585.6</v>
      </c>
      <c r="O42" s="10">
        <v>0.25533223199999999</v>
      </c>
      <c r="P42" s="10">
        <v>773.3</v>
      </c>
      <c r="Q42" s="10">
        <v>7.0631304000000004</v>
      </c>
      <c r="R42" s="10">
        <v>12.8</v>
      </c>
      <c r="S42" s="10">
        <v>6.9780233999999997</v>
      </c>
      <c r="T42" s="10">
        <v>12.714893</v>
      </c>
      <c r="U42" s="10">
        <v>5.7368696000000003</v>
      </c>
      <c r="V42" s="10">
        <v>3.6657709999999999</v>
      </c>
      <c r="W42" s="10">
        <v>3.3</v>
      </c>
      <c r="X42" s="10">
        <v>1.0815085</v>
      </c>
      <c r="Y42" s="10">
        <v>477.7</v>
      </c>
      <c r="Z42" s="10">
        <f t="shared" si="0"/>
        <v>776.59999999999991</v>
      </c>
      <c r="AA42" s="10">
        <v>228.4464487877716</v>
      </c>
      <c r="AB42" s="110">
        <f t="shared" si="1"/>
        <v>3.3994837920263183</v>
      </c>
      <c r="AC42" s="6" t="s">
        <v>1540</v>
      </c>
    </row>
    <row r="43" spans="1:29" x14ac:dyDescent="0.25">
      <c r="A43" s="6">
        <v>2014</v>
      </c>
      <c r="B43" s="6" t="s">
        <v>47</v>
      </c>
      <c r="C43" s="6">
        <v>2904911</v>
      </c>
      <c r="D43" s="8" t="s">
        <v>69</v>
      </c>
      <c r="F43" s="8" t="s">
        <v>70</v>
      </c>
      <c r="G43" s="6">
        <v>211112</v>
      </c>
      <c r="H43" s="8" t="s">
        <v>68</v>
      </c>
      <c r="I43" s="9">
        <v>36.4925</v>
      </c>
      <c r="J43" s="9">
        <v>-101.46722200000001</v>
      </c>
      <c r="K43" s="6" t="s">
        <v>38</v>
      </c>
      <c r="M43" s="10">
        <v>1090.3789999999999</v>
      </c>
      <c r="O43" s="10">
        <v>0.72028051400000004</v>
      </c>
      <c r="P43" s="10">
        <v>1772.3920000000001</v>
      </c>
      <c r="Q43" s="10">
        <v>89.219988499999999</v>
      </c>
      <c r="R43" s="10">
        <v>100.37430000000001</v>
      </c>
      <c r="S43" s="10">
        <v>89.219988499999999</v>
      </c>
      <c r="T43" s="10">
        <v>100.37430000000001</v>
      </c>
      <c r="U43" s="10">
        <v>11.15431154</v>
      </c>
      <c r="V43" s="10">
        <v>68.881469080000002</v>
      </c>
      <c r="W43" s="10">
        <v>764.96900000000005</v>
      </c>
      <c r="X43" s="10">
        <v>9.5966450999999999</v>
      </c>
      <c r="Y43" s="10">
        <v>238.88399999999999</v>
      </c>
      <c r="Z43" s="10">
        <f t="shared" si="0"/>
        <v>2537.3609999999999</v>
      </c>
      <c r="AA43" s="10">
        <v>749.81990496020762</v>
      </c>
      <c r="AB43" s="110">
        <f t="shared" si="1"/>
        <v>3.3839605793535927</v>
      </c>
      <c r="AC43" s="6" t="s">
        <v>1540</v>
      </c>
    </row>
    <row r="44" spans="1:29" x14ac:dyDescent="0.25">
      <c r="A44" s="6">
        <v>2014</v>
      </c>
      <c r="B44" s="6" t="s">
        <v>47</v>
      </c>
      <c r="C44" s="6">
        <v>6534211</v>
      </c>
      <c r="D44" s="8" t="s">
        <v>69</v>
      </c>
      <c r="F44" s="8" t="s">
        <v>71</v>
      </c>
      <c r="G44" s="6">
        <v>486210</v>
      </c>
      <c r="H44" s="8" t="s">
        <v>72</v>
      </c>
      <c r="I44" s="9">
        <v>36.493715000000002</v>
      </c>
      <c r="J44" s="9">
        <v>-101.465315</v>
      </c>
      <c r="K44" s="6" t="s">
        <v>38</v>
      </c>
      <c r="M44" s="10">
        <v>88.28</v>
      </c>
      <c r="O44" s="10">
        <v>0.45122279999999998</v>
      </c>
      <c r="P44" s="10">
        <v>2470.924</v>
      </c>
      <c r="Q44" s="10">
        <v>11.816238999999999</v>
      </c>
      <c r="R44" s="10">
        <v>21.486799999999999</v>
      </c>
      <c r="S44" s="10">
        <v>11.816238999999999</v>
      </c>
      <c r="T44" s="10">
        <v>21.486799999999999</v>
      </c>
      <c r="U44" s="10">
        <v>9.6705559999999995</v>
      </c>
      <c r="V44" s="10">
        <v>5.6295400000000004</v>
      </c>
      <c r="W44" s="10">
        <v>0.2273</v>
      </c>
      <c r="X44" s="10">
        <v>1.847864</v>
      </c>
      <c r="Y44" s="10">
        <v>57.353400000000001</v>
      </c>
      <c r="Z44" s="10">
        <f t="shared" si="0"/>
        <v>2471.1513</v>
      </c>
      <c r="AA44" s="10">
        <v>750.0112307754988</v>
      </c>
      <c r="AB44" s="110">
        <f t="shared" si="1"/>
        <v>3.2948190621690716</v>
      </c>
      <c r="AC44" s="6" t="s">
        <v>1540</v>
      </c>
    </row>
    <row r="45" spans="1:29" x14ac:dyDescent="0.25">
      <c r="A45" s="6">
        <v>2014</v>
      </c>
      <c r="B45" s="6" t="s">
        <v>47</v>
      </c>
      <c r="C45" s="6">
        <v>4832311</v>
      </c>
      <c r="D45" s="8" t="s">
        <v>98</v>
      </c>
      <c r="F45" s="8" t="s">
        <v>99</v>
      </c>
      <c r="G45" s="6">
        <v>211112</v>
      </c>
      <c r="H45" s="8" t="s">
        <v>68</v>
      </c>
      <c r="I45" s="9">
        <v>31.661110999999998</v>
      </c>
      <c r="J45" s="9">
        <v>-102.138328</v>
      </c>
      <c r="K45" s="6" t="s">
        <v>38</v>
      </c>
      <c r="M45" s="10">
        <v>1008.5015</v>
      </c>
      <c r="O45" s="10">
        <v>0.48582143700000002</v>
      </c>
      <c r="P45" s="10">
        <v>2403.7456000000002</v>
      </c>
      <c r="Q45" s="10">
        <v>13.03663339</v>
      </c>
      <c r="R45" s="10">
        <v>23.591000000000001</v>
      </c>
      <c r="S45" s="10">
        <v>13.03663339</v>
      </c>
      <c r="T45" s="10">
        <v>23.591000000000001</v>
      </c>
      <c r="U45" s="10">
        <v>10.55436636</v>
      </c>
      <c r="V45" s="10">
        <v>6.1259140099999998</v>
      </c>
      <c r="W45" s="10">
        <v>118.571</v>
      </c>
      <c r="X45" s="10">
        <v>1.9898733500000001</v>
      </c>
      <c r="Y45" s="10">
        <v>276.39830000000001</v>
      </c>
      <c r="Z45" s="10">
        <f t="shared" si="0"/>
        <v>2522.3166000000001</v>
      </c>
      <c r="AA45" s="10">
        <v>782.96795960142003</v>
      </c>
      <c r="AB45" s="110">
        <f t="shared" si="1"/>
        <v>3.221481248458772</v>
      </c>
      <c r="AC45" s="6" t="s">
        <v>1540</v>
      </c>
    </row>
    <row r="46" spans="1:29" x14ac:dyDescent="0.25">
      <c r="A46" s="6">
        <v>2014</v>
      </c>
      <c r="B46" s="6" t="s">
        <v>47</v>
      </c>
      <c r="C46" s="6">
        <v>7906011</v>
      </c>
      <c r="D46" s="8" t="s">
        <v>48</v>
      </c>
      <c r="F46" s="8" t="s">
        <v>49</v>
      </c>
      <c r="G46" s="6">
        <v>327310</v>
      </c>
      <c r="H46" s="8" t="s">
        <v>50</v>
      </c>
      <c r="I46" s="9">
        <v>35.071319000000003</v>
      </c>
      <c r="J46" s="9">
        <v>-106.39228300000001</v>
      </c>
      <c r="K46" s="6" t="s">
        <v>46</v>
      </c>
      <c r="L46" s="10">
        <v>8.2899999999999991</v>
      </c>
      <c r="M46" s="10">
        <v>895.07685000000004</v>
      </c>
      <c r="O46" s="10">
        <v>3.6762741459204502</v>
      </c>
      <c r="P46" s="10">
        <v>912.20084999999995</v>
      </c>
      <c r="Q46" s="10">
        <v>149.78284418960001</v>
      </c>
      <c r="R46" s="10">
        <v>159.1771350596</v>
      </c>
      <c r="S46" s="10">
        <v>69.084154753869996</v>
      </c>
      <c r="T46" s="10">
        <v>78.478444823870007</v>
      </c>
      <c r="U46" s="10">
        <v>9.3942562729999999</v>
      </c>
      <c r="V46" s="10">
        <v>48.70384268846</v>
      </c>
      <c r="W46" s="10">
        <v>24.400099999999998</v>
      </c>
      <c r="X46" s="10">
        <v>13.858717611643799</v>
      </c>
      <c r="Y46" s="10">
        <v>47.584200000000003</v>
      </c>
      <c r="Z46" s="10">
        <f t="shared" si="0"/>
        <v>936.6009499999999</v>
      </c>
      <c r="AA46" s="10">
        <v>290.83097346121855</v>
      </c>
      <c r="AB46" s="110">
        <f t="shared" si="1"/>
        <v>3.2204305437394991</v>
      </c>
      <c r="AC46" s="6" t="s">
        <v>1540</v>
      </c>
    </row>
    <row r="47" spans="1:29" x14ac:dyDescent="0.25">
      <c r="A47" s="6">
        <v>2014</v>
      </c>
      <c r="B47" s="6" t="s">
        <v>47</v>
      </c>
      <c r="C47" s="6">
        <v>8210711</v>
      </c>
      <c r="D47" s="8" t="s">
        <v>421</v>
      </c>
      <c r="F47" s="8" t="s">
        <v>422</v>
      </c>
      <c r="G47" s="6">
        <v>3274</v>
      </c>
      <c r="H47" s="8" t="s">
        <v>423</v>
      </c>
      <c r="I47" s="9">
        <v>36.356000000000002</v>
      </c>
      <c r="J47" s="9">
        <v>-114.911</v>
      </c>
      <c r="K47" s="6" t="s">
        <v>424</v>
      </c>
      <c r="L47" s="10">
        <v>9.1999999999999993</v>
      </c>
      <c r="M47" s="10">
        <v>363.42</v>
      </c>
      <c r="O47" s="10">
        <v>9.1277999999999998E-2</v>
      </c>
      <c r="P47" s="10">
        <v>1361.75</v>
      </c>
      <c r="Q47" s="10">
        <v>143.21965299999999</v>
      </c>
      <c r="R47" s="10">
        <v>148.75</v>
      </c>
      <c r="S47" s="10">
        <v>42.889660999999997</v>
      </c>
      <c r="T47" s="10">
        <v>48.42</v>
      </c>
      <c r="U47" s="10">
        <v>5.5303424000000003</v>
      </c>
      <c r="V47" s="10">
        <v>42.649172700000001</v>
      </c>
      <c r="W47" s="10">
        <v>151.97</v>
      </c>
      <c r="X47" s="10">
        <v>3.4832689999999999</v>
      </c>
      <c r="Y47" s="10">
        <v>5.04</v>
      </c>
      <c r="Z47" s="10">
        <f t="shared" si="0"/>
        <v>1513.72</v>
      </c>
      <c r="AA47" s="10">
        <v>470.800375131377</v>
      </c>
      <c r="AB47" s="110">
        <f t="shared" si="1"/>
        <v>3.215205594467923</v>
      </c>
      <c r="AC47" s="6" t="s">
        <v>1540</v>
      </c>
    </row>
    <row r="48" spans="1:29" x14ac:dyDescent="0.25">
      <c r="A48" s="6">
        <v>2014</v>
      </c>
      <c r="B48" s="6" t="s">
        <v>47</v>
      </c>
      <c r="C48" s="6">
        <v>3507911</v>
      </c>
      <c r="D48" s="8" t="s">
        <v>87</v>
      </c>
      <c r="F48" s="8" t="s">
        <v>88</v>
      </c>
      <c r="G48" s="6">
        <v>325180</v>
      </c>
      <c r="H48" s="8" t="s">
        <v>57</v>
      </c>
      <c r="I48" s="9">
        <v>37.540627999999998</v>
      </c>
      <c r="J48" s="9">
        <v>-101.194711</v>
      </c>
      <c r="K48" s="6" t="s">
        <v>86</v>
      </c>
      <c r="M48" s="10">
        <v>1078.11535</v>
      </c>
      <c r="O48" s="10">
        <v>8.3297800000000005E-2</v>
      </c>
      <c r="P48" s="10">
        <v>397.94900000000001</v>
      </c>
      <c r="Q48" s="10">
        <v>22.413930000000001</v>
      </c>
      <c r="R48" s="10">
        <v>33.08135</v>
      </c>
      <c r="S48" s="10">
        <v>15.2263226</v>
      </c>
      <c r="T48" s="10">
        <v>25.8937326</v>
      </c>
      <c r="U48" s="10">
        <v>10.667400000000001</v>
      </c>
      <c r="V48" s="10">
        <v>22.245149900000001</v>
      </c>
      <c r="W48" s="10">
        <v>1995.3171299999999</v>
      </c>
      <c r="X48" s="10">
        <v>1.3034030299999999</v>
      </c>
      <c r="Y48" s="10">
        <v>40.989755000000002</v>
      </c>
      <c r="Z48" s="10">
        <f t="shared" si="0"/>
        <v>2393.26613</v>
      </c>
      <c r="AA48" s="10">
        <v>801.32191559685009</v>
      </c>
      <c r="AB48" s="110">
        <f t="shared" si="1"/>
        <v>2.9866475425390298</v>
      </c>
      <c r="AC48" s="6" t="s">
        <v>1540</v>
      </c>
    </row>
    <row r="49" spans="1:29" x14ac:dyDescent="0.25">
      <c r="A49" s="6">
        <v>2014</v>
      </c>
      <c r="B49" s="6" t="s">
        <v>47</v>
      </c>
      <c r="C49" s="6">
        <v>5228911</v>
      </c>
      <c r="D49" s="8" t="s">
        <v>100</v>
      </c>
      <c r="F49" s="8" t="s">
        <v>101</v>
      </c>
      <c r="G49" s="6">
        <v>211112</v>
      </c>
      <c r="H49" s="8" t="s">
        <v>68</v>
      </c>
      <c r="I49" s="9">
        <v>32.513936999999999</v>
      </c>
      <c r="J49" s="9">
        <v>-103.286101</v>
      </c>
      <c r="K49" s="6" t="s">
        <v>46</v>
      </c>
      <c r="M49" s="10">
        <v>195.935</v>
      </c>
      <c r="O49" s="10">
        <v>0.18013799999999999</v>
      </c>
      <c r="P49" s="10">
        <v>572.27099999999996</v>
      </c>
      <c r="Q49" s="10">
        <v>4.7811641700000003</v>
      </c>
      <c r="R49" s="10">
        <v>9.3889999999999993</v>
      </c>
      <c r="S49" s="10">
        <v>4.7811641700000003</v>
      </c>
      <c r="T49" s="10">
        <v>9.3889999999999993</v>
      </c>
      <c r="U49" s="10">
        <v>4.60783583</v>
      </c>
      <c r="V49" s="10">
        <v>2.8843143000000002</v>
      </c>
      <c r="W49" s="10">
        <v>1344.2809999999999</v>
      </c>
      <c r="X49" s="10">
        <v>0.73770800000000003</v>
      </c>
      <c r="Y49" s="10">
        <v>83.218999999999994</v>
      </c>
      <c r="Z49" s="10">
        <f t="shared" si="0"/>
        <v>1916.5519999999999</v>
      </c>
      <c r="AA49" s="10">
        <v>642.91826817588799</v>
      </c>
      <c r="AB49" s="110">
        <f t="shared" si="1"/>
        <v>2.9810196643466265</v>
      </c>
      <c r="AC49" s="6" t="s">
        <v>1540</v>
      </c>
    </row>
    <row r="50" spans="1:29" x14ac:dyDescent="0.25">
      <c r="A50" s="6">
        <v>2014</v>
      </c>
      <c r="B50" s="6" t="s">
        <v>47</v>
      </c>
      <c r="C50" s="6">
        <v>5066411</v>
      </c>
      <c r="D50" s="112" t="s">
        <v>131</v>
      </c>
      <c r="F50" s="8" t="s">
        <v>132</v>
      </c>
      <c r="G50" s="6">
        <v>221112</v>
      </c>
      <c r="H50" s="8" t="s">
        <v>33</v>
      </c>
      <c r="I50" s="9">
        <v>39.548000000000002</v>
      </c>
      <c r="J50" s="9">
        <v>-110.383</v>
      </c>
      <c r="K50" s="6" t="s">
        <v>43</v>
      </c>
      <c r="L50" s="10">
        <v>1</v>
      </c>
      <c r="M50" s="10">
        <v>82.323899999999995</v>
      </c>
      <c r="N50" s="10">
        <v>0.1452</v>
      </c>
      <c r="O50" s="10">
        <v>7.0418350650000003E-2</v>
      </c>
      <c r="P50" s="10">
        <v>348.94040000000001</v>
      </c>
      <c r="Q50" s="10">
        <v>71.006874969999998</v>
      </c>
      <c r="R50" s="10">
        <v>73.398300000000006</v>
      </c>
      <c r="S50" s="10">
        <v>38.20747497</v>
      </c>
      <c r="T50" s="10">
        <v>40.5989</v>
      </c>
      <c r="U50" s="10">
        <v>2.3914350311999999</v>
      </c>
      <c r="V50" s="10">
        <v>33.030182287899997</v>
      </c>
      <c r="W50" s="10">
        <v>1054.8100999999999</v>
      </c>
      <c r="X50" s="10">
        <v>4.7071273938999996</v>
      </c>
      <c r="Y50" s="10">
        <v>11.848000000000001</v>
      </c>
      <c r="Z50" s="10">
        <f t="shared" si="0"/>
        <v>1403.7504999999999</v>
      </c>
      <c r="AA50" s="10">
        <v>489.47605721226137</v>
      </c>
      <c r="AB50" s="110">
        <f t="shared" si="1"/>
        <v>2.8678634619941445</v>
      </c>
      <c r="AC50" s="6" t="s">
        <v>1540</v>
      </c>
    </row>
    <row r="51" spans="1:29" x14ac:dyDescent="0.25">
      <c r="A51" s="6">
        <v>2014</v>
      </c>
      <c r="B51" s="6" t="s">
        <v>47</v>
      </c>
      <c r="C51" s="6">
        <v>896111</v>
      </c>
      <c r="D51" s="8" t="s">
        <v>102</v>
      </c>
      <c r="F51" s="8" t="s">
        <v>103</v>
      </c>
      <c r="G51" s="6">
        <v>221330</v>
      </c>
      <c r="H51" s="8" t="s">
        <v>104</v>
      </c>
      <c r="I51" s="9">
        <v>39.760579</v>
      </c>
      <c r="J51" s="9">
        <v>-105.215345</v>
      </c>
      <c r="K51" s="6" t="s">
        <v>13</v>
      </c>
      <c r="L51" s="10">
        <v>6.2972399999999998E-2</v>
      </c>
      <c r="M51" s="10">
        <v>77.912000000000006</v>
      </c>
      <c r="O51" s="10">
        <v>0.17998267524200001</v>
      </c>
      <c r="P51" s="10">
        <v>636.52499999999998</v>
      </c>
      <c r="Q51" s="10">
        <v>7.5304592100000001</v>
      </c>
      <c r="R51" s="10">
        <v>12.7288</v>
      </c>
      <c r="S51" s="10">
        <v>7.3409729600000002</v>
      </c>
      <c r="T51" s="10">
        <v>12.53931375</v>
      </c>
      <c r="U51" s="10">
        <v>5.1983357945000002</v>
      </c>
      <c r="V51" s="10">
        <v>5.6429153251999997</v>
      </c>
      <c r="W51" s="10">
        <v>1176.0989999999999</v>
      </c>
      <c r="X51" s="10">
        <v>1.257276614</v>
      </c>
      <c r="Y51" s="10">
        <v>14.637</v>
      </c>
      <c r="Z51" s="10">
        <f t="shared" si="0"/>
        <v>1812.6239999999998</v>
      </c>
      <c r="AA51" s="10">
        <v>645.72132335999402</v>
      </c>
      <c r="AB51" s="110">
        <f t="shared" si="1"/>
        <v>2.8071304670071267</v>
      </c>
      <c r="AC51" s="6" t="s">
        <v>1540</v>
      </c>
    </row>
    <row r="52" spans="1:29" x14ac:dyDescent="0.25">
      <c r="A52" s="6">
        <v>2014</v>
      </c>
      <c r="B52" s="6" t="s">
        <v>47</v>
      </c>
      <c r="C52" s="6">
        <v>4833911</v>
      </c>
      <c r="D52" s="8" t="s">
        <v>376</v>
      </c>
      <c r="F52" s="8" t="s">
        <v>377</v>
      </c>
      <c r="G52" s="6">
        <v>327310</v>
      </c>
      <c r="H52" s="8" t="s">
        <v>50</v>
      </c>
      <c r="I52" s="9">
        <v>41.267400000000002</v>
      </c>
      <c r="J52" s="9">
        <v>-105.60299999999999</v>
      </c>
      <c r="K52" s="6" t="s">
        <v>363</v>
      </c>
      <c r="L52" s="10">
        <v>49</v>
      </c>
      <c r="M52" s="10">
        <v>83.24</v>
      </c>
      <c r="N52" s="10">
        <v>0</v>
      </c>
      <c r="O52" s="10">
        <v>0.56250299999999998</v>
      </c>
      <c r="P52" s="10">
        <v>1876.94</v>
      </c>
      <c r="Q52" s="10">
        <v>315.41640000000001</v>
      </c>
      <c r="R52" s="10">
        <v>327.41000000000003</v>
      </c>
      <c r="S52" s="10">
        <v>0</v>
      </c>
      <c r="T52" s="10">
        <v>11.993650000000001</v>
      </c>
      <c r="U52" s="10">
        <v>11.993650000000001</v>
      </c>
      <c r="V52" s="10">
        <v>7.43797</v>
      </c>
      <c r="W52" s="10">
        <v>238.93</v>
      </c>
      <c r="X52" s="10">
        <v>2.1204740000000002</v>
      </c>
      <c r="Y52" s="10">
        <v>82.37</v>
      </c>
      <c r="Z52" s="10">
        <f t="shared" si="0"/>
        <v>2115.87</v>
      </c>
      <c r="AA52" s="10">
        <v>766.6730460527765</v>
      </c>
      <c r="AB52" s="110">
        <f t="shared" si="1"/>
        <v>2.7598074705946383</v>
      </c>
      <c r="AC52" s="6" t="s">
        <v>1540</v>
      </c>
    </row>
    <row r="53" spans="1:29" x14ac:dyDescent="0.25">
      <c r="A53" s="6">
        <v>2014</v>
      </c>
      <c r="B53" s="6" t="s">
        <v>47</v>
      </c>
      <c r="C53" s="6">
        <v>4929011</v>
      </c>
      <c r="D53" s="8" t="s">
        <v>349</v>
      </c>
      <c r="F53" s="8" t="s">
        <v>350</v>
      </c>
      <c r="G53" s="6">
        <v>327310</v>
      </c>
      <c r="H53" s="8" t="s">
        <v>50</v>
      </c>
      <c r="I53" s="9">
        <v>32.246467000000003</v>
      </c>
      <c r="J53" s="9">
        <v>-100.457733</v>
      </c>
      <c r="K53" s="6" t="s">
        <v>38</v>
      </c>
      <c r="L53" s="10">
        <v>10.6</v>
      </c>
      <c r="M53" s="10">
        <v>708.89679999999998</v>
      </c>
      <c r="N53" s="10">
        <v>65.690200000000004</v>
      </c>
      <c r="O53" s="10">
        <v>2.2971079824479999</v>
      </c>
      <c r="P53" s="10">
        <v>2416.6788999999999</v>
      </c>
      <c r="Q53" s="10">
        <v>111.81833109999999</v>
      </c>
      <c r="R53" s="10">
        <v>121.4657</v>
      </c>
      <c r="S53" s="10">
        <v>43.633459264599999</v>
      </c>
      <c r="T53" s="10">
        <v>53.2809477646</v>
      </c>
      <c r="U53" s="10">
        <v>9.6474874899999996</v>
      </c>
      <c r="V53" s="10">
        <v>31.660789421299999</v>
      </c>
      <c r="W53" s="10">
        <v>56.3309</v>
      </c>
      <c r="X53" s="10">
        <v>8.8438741878999991</v>
      </c>
      <c r="Y53" s="10">
        <v>96.720799999999997</v>
      </c>
      <c r="Z53" s="10">
        <f t="shared" si="0"/>
        <v>2473.0097999999998</v>
      </c>
      <c r="AA53" s="10">
        <v>897.78253536952514</v>
      </c>
      <c r="AB53" s="110">
        <f t="shared" si="1"/>
        <v>2.7545755264465184</v>
      </c>
      <c r="AC53" s="6" t="s">
        <v>1540</v>
      </c>
    </row>
    <row r="54" spans="1:29" x14ac:dyDescent="0.25">
      <c r="A54" s="6">
        <v>2014</v>
      </c>
      <c r="B54" s="6" t="s">
        <v>47</v>
      </c>
      <c r="C54" s="6">
        <v>4417311</v>
      </c>
      <c r="D54" s="8" t="s">
        <v>91</v>
      </c>
      <c r="F54" s="8" t="s">
        <v>92</v>
      </c>
      <c r="G54" s="6">
        <v>327310</v>
      </c>
      <c r="H54" s="8" t="s">
        <v>50</v>
      </c>
      <c r="I54" s="9">
        <v>38.386367</v>
      </c>
      <c r="J54" s="9">
        <v>-105.01768800000001</v>
      </c>
      <c r="K54" s="6" t="s">
        <v>13</v>
      </c>
      <c r="L54" s="10">
        <v>18.781500000000001</v>
      </c>
      <c r="M54" s="10">
        <v>1041.55</v>
      </c>
      <c r="N54" s="10">
        <v>86.529499999999999</v>
      </c>
      <c r="O54" s="10">
        <v>1.0011955431999999</v>
      </c>
      <c r="P54" s="10">
        <v>1173.78</v>
      </c>
      <c r="Q54" s="10">
        <v>106.188767</v>
      </c>
      <c r="R54" s="10">
        <v>109.291838</v>
      </c>
      <c r="S54" s="10">
        <v>31.285300100000001</v>
      </c>
      <c r="T54" s="10">
        <v>34.388361000000003</v>
      </c>
      <c r="U54" s="10">
        <v>3.1030605000000002</v>
      </c>
      <c r="V54" s="10">
        <v>26.207499290000001</v>
      </c>
      <c r="W54" s="10">
        <v>264.93</v>
      </c>
      <c r="X54" s="10">
        <v>3.8007923959999999</v>
      </c>
      <c r="Y54" s="10">
        <v>137</v>
      </c>
      <c r="Z54" s="10">
        <f t="shared" si="0"/>
        <v>1438.71</v>
      </c>
      <c r="AA54" s="10">
        <v>548.94828088017721</v>
      </c>
      <c r="AB54" s="110">
        <f t="shared" si="1"/>
        <v>2.6208479926254427</v>
      </c>
      <c r="AC54" s="6" t="s">
        <v>1540</v>
      </c>
    </row>
    <row r="55" spans="1:29" s="17" customFormat="1" x14ac:dyDescent="0.25">
      <c r="A55" s="16">
        <v>2014</v>
      </c>
      <c r="B55" s="16" t="s">
        <v>47</v>
      </c>
      <c r="C55" s="16">
        <v>14939211</v>
      </c>
      <c r="E55" s="17" t="s">
        <v>110</v>
      </c>
      <c r="F55" s="17" t="s">
        <v>111</v>
      </c>
      <c r="G55" s="16">
        <v>211112</v>
      </c>
      <c r="H55" s="17" t="s">
        <v>68</v>
      </c>
      <c r="I55" s="18">
        <v>37.144682000000003</v>
      </c>
      <c r="J55" s="18">
        <v>-107.78483900000001</v>
      </c>
      <c r="K55" s="16" t="s">
        <v>46</v>
      </c>
      <c r="L55" s="19"/>
      <c r="M55" s="19"/>
      <c r="N55" s="19"/>
      <c r="O55" s="19">
        <v>0.25874999999999998</v>
      </c>
      <c r="P55" s="19">
        <v>686</v>
      </c>
      <c r="Q55" s="19">
        <v>21.736128000000001</v>
      </c>
      <c r="R55" s="19">
        <v>28.4</v>
      </c>
      <c r="S55" s="19">
        <v>19.07976</v>
      </c>
      <c r="T55" s="19">
        <v>25.743634</v>
      </c>
      <c r="U55" s="19">
        <v>6.5638724000000002</v>
      </c>
      <c r="V55" s="19">
        <v>13.850788</v>
      </c>
      <c r="W55" s="19">
        <v>43</v>
      </c>
      <c r="X55" s="19">
        <v>2.8048000000000002</v>
      </c>
      <c r="Y55" s="19">
        <v>536.1</v>
      </c>
      <c r="Z55" s="19">
        <f t="shared" si="0"/>
        <v>729</v>
      </c>
      <c r="AA55" s="19">
        <v>278.84261865526128</v>
      </c>
      <c r="AB55" s="111">
        <f t="shared" si="1"/>
        <v>2.6143779724765723</v>
      </c>
      <c r="AC55" s="16" t="s">
        <v>1540</v>
      </c>
    </row>
    <row r="56" spans="1:29" x14ac:dyDescent="0.25">
      <c r="A56" s="6">
        <v>2014</v>
      </c>
      <c r="B56" s="6" t="s">
        <v>47</v>
      </c>
      <c r="C56" s="6">
        <v>8241311</v>
      </c>
      <c r="D56" s="8" t="s">
        <v>100</v>
      </c>
      <c r="F56" s="8" t="s">
        <v>113</v>
      </c>
      <c r="G56" s="6">
        <v>211112</v>
      </c>
      <c r="H56" s="8" t="s">
        <v>68</v>
      </c>
      <c r="I56" s="9">
        <v>32.610500000000002</v>
      </c>
      <c r="J56" s="9">
        <v>-103.312139</v>
      </c>
      <c r="K56" s="6" t="s">
        <v>46</v>
      </c>
      <c r="M56" s="10">
        <v>209.346</v>
      </c>
      <c r="O56" s="10">
        <v>0.23426079999999999</v>
      </c>
      <c r="P56" s="10">
        <v>841.548</v>
      </c>
      <c r="Q56" s="10">
        <v>17.470320000000001</v>
      </c>
      <c r="R56" s="10">
        <v>22.297000000000001</v>
      </c>
      <c r="S56" s="10">
        <v>15.34262</v>
      </c>
      <c r="T56" s="10">
        <v>20.1693</v>
      </c>
      <c r="U56" s="10">
        <v>4.8266799999999996</v>
      </c>
      <c r="V56" s="10">
        <v>10.110583999999999</v>
      </c>
      <c r="W56" s="10">
        <v>715.83500000000004</v>
      </c>
      <c r="X56" s="10">
        <v>3.2800319999999998</v>
      </c>
      <c r="Y56" s="10">
        <v>67.641000000000005</v>
      </c>
      <c r="Z56" s="10">
        <f t="shared" si="0"/>
        <v>1557.383</v>
      </c>
      <c r="AA56" s="10">
        <v>636.01415994638046</v>
      </c>
      <c r="AB56" s="110">
        <f t="shared" si="1"/>
        <v>2.4486608916557708</v>
      </c>
      <c r="AC56" s="6" t="s">
        <v>1540</v>
      </c>
    </row>
    <row r="57" spans="1:29" x14ac:dyDescent="0.25">
      <c r="A57" s="6">
        <v>2014</v>
      </c>
      <c r="B57" s="6" t="s">
        <v>47</v>
      </c>
      <c r="C57" s="6">
        <v>4785311</v>
      </c>
      <c r="D57" s="8" t="s">
        <v>1480</v>
      </c>
      <c r="F57" s="8" t="s">
        <v>1485</v>
      </c>
      <c r="G57" s="6">
        <v>327310</v>
      </c>
      <c r="H57" s="8" t="s">
        <v>50</v>
      </c>
      <c r="I57" s="9">
        <v>34.604500000000002</v>
      </c>
      <c r="J57" s="9">
        <v>-117.3382</v>
      </c>
      <c r="K57" s="6" t="s">
        <v>518</v>
      </c>
      <c r="L57" s="10">
        <v>422.54256265445798</v>
      </c>
      <c r="M57" s="10">
        <v>269.3271398</v>
      </c>
      <c r="O57" s="10">
        <v>19.402821715678702</v>
      </c>
      <c r="P57" s="10">
        <v>1618.4691421</v>
      </c>
      <c r="Q57" s="10">
        <v>585.85682957100005</v>
      </c>
      <c r="R57" s="10">
        <v>601.05182549799997</v>
      </c>
      <c r="S57" s="10">
        <v>399.02851133799999</v>
      </c>
      <c r="T57" s="10">
        <v>414.22351269000001</v>
      </c>
      <c r="U57" s="10">
        <v>15.19509148525</v>
      </c>
      <c r="V57" s="10">
        <v>257.07507648263203</v>
      </c>
      <c r="W57" s="10">
        <v>27.609426844000001</v>
      </c>
      <c r="X57" s="10">
        <v>73.143775001981993</v>
      </c>
      <c r="Y57" s="10">
        <v>10.074882929999999</v>
      </c>
      <c r="Z57" s="10">
        <f t="shared" si="0"/>
        <v>1646.0785689439999</v>
      </c>
      <c r="AA57" s="10">
        <v>675.21855127061724</v>
      </c>
      <c r="AB57" s="110">
        <f t="shared" si="1"/>
        <v>2.4378455921366959</v>
      </c>
      <c r="AC57" s="6" t="s">
        <v>1540</v>
      </c>
    </row>
    <row r="58" spans="1:29" x14ac:dyDescent="0.25">
      <c r="A58" s="6">
        <v>2018</v>
      </c>
      <c r="B58" s="6" t="s">
        <v>30</v>
      </c>
      <c r="C58" s="6">
        <v>4391711</v>
      </c>
      <c r="D58" s="112" t="s">
        <v>82</v>
      </c>
      <c r="E58" s="6"/>
      <c r="F58" s="7" t="s">
        <v>105</v>
      </c>
      <c r="G58" s="6">
        <v>221112</v>
      </c>
      <c r="H58" s="8" t="s">
        <v>33</v>
      </c>
      <c r="I58" s="9">
        <v>38.824399999999997</v>
      </c>
      <c r="J58" s="9">
        <v>-104.8331</v>
      </c>
      <c r="K58" s="6" t="s">
        <v>13</v>
      </c>
      <c r="L58" s="8"/>
      <c r="M58" s="8"/>
      <c r="N58" s="8"/>
      <c r="O58" s="8"/>
      <c r="P58" s="10">
        <v>1293.5309999999999</v>
      </c>
      <c r="Q58" s="8"/>
      <c r="R58" s="8"/>
      <c r="S58" s="8"/>
      <c r="T58" s="8"/>
      <c r="U58" s="8"/>
      <c r="V58" s="8"/>
      <c r="W58" s="10">
        <v>151.435</v>
      </c>
      <c r="X58" s="8"/>
      <c r="Y58" s="8"/>
      <c r="Z58" s="10">
        <f t="shared" si="0"/>
        <v>1444.9659999999999</v>
      </c>
      <c r="AA58" s="11">
        <v>592.84035716059964</v>
      </c>
      <c r="AB58" s="110">
        <f t="shared" si="1"/>
        <v>2.4373610577401372</v>
      </c>
      <c r="AC58" s="6" t="s">
        <v>1540</v>
      </c>
    </row>
    <row r="59" spans="1:29" x14ac:dyDescent="0.25">
      <c r="A59" s="6">
        <v>2014</v>
      </c>
      <c r="B59" s="6" t="s">
        <v>47</v>
      </c>
      <c r="C59" s="6">
        <v>8131911</v>
      </c>
      <c r="D59" s="8" t="s">
        <v>107</v>
      </c>
      <c r="F59" s="8" t="s">
        <v>108</v>
      </c>
      <c r="G59" s="6">
        <v>486210</v>
      </c>
      <c r="H59" s="8" t="s">
        <v>72</v>
      </c>
      <c r="I59" s="9">
        <v>36.6173</v>
      </c>
      <c r="J59" s="9">
        <v>-100.425</v>
      </c>
      <c r="K59" s="6" t="s">
        <v>109</v>
      </c>
      <c r="M59" s="10">
        <v>273.149</v>
      </c>
      <c r="O59" s="10">
        <v>0.533358</v>
      </c>
      <c r="P59" s="10">
        <v>2042.346</v>
      </c>
      <c r="Q59" s="10">
        <v>14.184604780000001</v>
      </c>
      <c r="R59" s="10">
        <v>25.863</v>
      </c>
      <c r="S59" s="10">
        <v>13.73460478</v>
      </c>
      <c r="T59" s="10">
        <v>25.413</v>
      </c>
      <c r="U59" s="10">
        <v>11.678395220000001</v>
      </c>
      <c r="V59" s="10">
        <v>6.6660595000000002</v>
      </c>
      <c r="W59" s="10">
        <v>0.371</v>
      </c>
      <c r="X59" s="10">
        <v>2.1842280000000001</v>
      </c>
      <c r="Y59" s="10">
        <v>417.89699999999999</v>
      </c>
      <c r="Z59" s="10">
        <f t="shared" si="0"/>
        <v>2042.7170000000001</v>
      </c>
      <c r="AA59" s="10">
        <v>843.92244061693873</v>
      </c>
      <c r="AB59" s="110">
        <f t="shared" si="1"/>
        <v>2.4205032378410247</v>
      </c>
      <c r="AC59" s="6" t="s">
        <v>1540</v>
      </c>
    </row>
    <row r="60" spans="1:29" x14ac:dyDescent="0.25">
      <c r="A60" s="6">
        <v>2018</v>
      </c>
      <c r="B60" s="6" t="s">
        <v>30</v>
      </c>
      <c r="C60" s="6">
        <v>4364011</v>
      </c>
      <c r="D60" s="112" t="s">
        <v>414</v>
      </c>
      <c r="E60" s="6"/>
      <c r="F60" s="7" t="s">
        <v>415</v>
      </c>
      <c r="G60" s="6">
        <v>221112</v>
      </c>
      <c r="H60" s="8" t="s">
        <v>33</v>
      </c>
      <c r="I60" s="9">
        <v>40.8611</v>
      </c>
      <c r="J60" s="9">
        <v>-105.0206</v>
      </c>
      <c r="K60" s="6" t="s">
        <v>13</v>
      </c>
      <c r="L60" s="8"/>
      <c r="M60" s="8"/>
      <c r="N60" s="8"/>
      <c r="O60" s="8"/>
      <c r="P60" s="10">
        <v>1113.6669999999999</v>
      </c>
      <c r="Q60" s="8"/>
      <c r="R60" s="8"/>
      <c r="S60" s="8"/>
      <c r="T60" s="8"/>
      <c r="U60" s="8"/>
      <c r="V60" s="8"/>
      <c r="W60" s="10">
        <v>710.78200000000004</v>
      </c>
      <c r="X60" s="8"/>
      <c r="Y60" s="8"/>
      <c r="Z60" s="10">
        <f t="shared" si="0"/>
        <v>1824.4490000000001</v>
      </c>
      <c r="AA60" s="11">
        <v>753.83077897862131</v>
      </c>
      <c r="AB60" s="110">
        <f t="shared" si="1"/>
        <v>2.4202368102718999</v>
      </c>
      <c r="AC60" s="6" t="s">
        <v>1540</v>
      </c>
    </row>
    <row r="61" spans="1:29" x14ac:dyDescent="0.25">
      <c r="A61" s="6">
        <v>2014</v>
      </c>
      <c r="B61" s="6" t="s">
        <v>47</v>
      </c>
      <c r="C61" s="6">
        <v>4838811</v>
      </c>
      <c r="D61" s="8" t="s">
        <v>1480</v>
      </c>
      <c r="F61" s="8" t="s">
        <v>1488</v>
      </c>
      <c r="G61" s="6">
        <v>212391</v>
      </c>
      <c r="H61" s="8" t="s">
        <v>369</v>
      </c>
      <c r="I61" s="9">
        <v>35.763300000000001</v>
      </c>
      <c r="J61" s="9">
        <v>-117.38030000000001</v>
      </c>
      <c r="K61" s="6" t="s">
        <v>518</v>
      </c>
      <c r="L61" s="10">
        <v>6.1669646</v>
      </c>
      <c r="M61" s="10">
        <v>171.17360801999999</v>
      </c>
      <c r="N61" s="10">
        <v>4.8991281000000004</v>
      </c>
      <c r="O61" s="10">
        <v>0.41079795533250002</v>
      </c>
      <c r="P61" s="10">
        <v>1446.5047908199999</v>
      </c>
      <c r="Q61" s="10">
        <v>258.23915099999999</v>
      </c>
      <c r="R61" s="10">
        <v>300.044849</v>
      </c>
      <c r="S61" s="10">
        <v>134.04168480499999</v>
      </c>
      <c r="T61" s="10">
        <v>175.845682805</v>
      </c>
      <c r="U61" s="10">
        <v>41.805698</v>
      </c>
      <c r="V61" s="10">
        <v>154.383363861031</v>
      </c>
      <c r="W61" s="10">
        <v>127.7651819</v>
      </c>
      <c r="X61" s="10">
        <v>11.948807258677499</v>
      </c>
      <c r="Y61" s="10">
        <v>15.599165644579999</v>
      </c>
      <c r="Z61" s="10">
        <f t="shared" si="0"/>
        <v>1574.2699727199999</v>
      </c>
      <c r="AA61" s="10">
        <v>680.03127658644371</v>
      </c>
      <c r="AB61" s="110">
        <f t="shared" si="1"/>
        <v>2.3149964228445059</v>
      </c>
      <c r="AC61" s="6" t="s">
        <v>1540</v>
      </c>
    </row>
    <row r="62" spans="1:29" x14ac:dyDescent="0.25">
      <c r="A62" s="6">
        <v>2014</v>
      </c>
      <c r="B62" s="6" t="s">
        <v>47</v>
      </c>
      <c r="C62" s="6">
        <v>4163111</v>
      </c>
      <c r="D62" s="8" t="s">
        <v>120</v>
      </c>
      <c r="F62" s="8" t="s">
        <v>121</v>
      </c>
      <c r="G62" s="6">
        <v>211111</v>
      </c>
      <c r="H62" s="8" t="s">
        <v>53</v>
      </c>
      <c r="I62" s="9">
        <v>31.441943999999999</v>
      </c>
      <c r="J62" s="9">
        <v>-102.462</v>
      </c>
      <c r="K62" s="6" t="s">
        <v>38</v>
      </c>
      <c r="M62" s="10">
        <v>542.84900000000005</v>
      </c>
      <c r="O62" s="10">
        <v>0.51480408</v>
      </c>
      <c r="P62" s="10">
        <v>1758.5996</v>
      </c>
      <c r="Q62" s="10">
        <v>23.890805</v>
      </c>
      <c r="R62" s="10">
        <v>34.782200000000003</v>
      </c>
      <c r="S62" s="10">
        <v>23.890805</v>
      </c>
      <c r="T62" s="10">
        <v>34.782200000000003</v>
      </c>
      <c r="U62" s="10">
        <v>10.891387999999999</v>
      </c>
      <c r="V62" s="10">
        <v>15.764833599999999</v>
      </c>
      <c r="W62" s="10">
        <v>18.6081</v>
      </c>
      <c r="X62" s="10">
        <v>3.1542276</v>
      </c>
      <c r="Y62" s="10">
        <v>72.805000000000007</v>
      </c>
      <c r="Z62" s="10">
        <f t="shared" si="0"/>
        <v>1777.2076999999999</v>
      </c>
      <c r="AA62" s="10">
        <v>769.17416129476533</v>
      </c>
      <c r="AB62" s="110">
        <f t="shared" si="1"/>
        <v>2.3105400433737824</v>
      </c>
      <c r="AC62" s="6" t="s">
        <v>1540</v>
      </c>
    </row>
    <row r="63" spans="1:29" x14ac:dyDescent="0.25">
      <c r="A63" s="6">
        <v>2014</v>
      </c>
      <c r="B63" s="6" t="s">
        <v>47</v>
      </c>
      <c r="C63" s="6">
        <v>8092311</v>
      </c>
      <c r="D63" s="8" t="s">
        <v>100</v>
      </c>
      <c r="F63" s="8" t="s">
        <v>114</v>
      </c>
      <c r="G63" s="6">
        <v>211112</v>
      </c>
      <c r="H63" s="8" t="s">
        <v>68</v>
      </c>
      <c r="I63" s="9">
        <v>32.424944000000004</v>
      </c>
      <c r="J63" s="9">
        <v>-103.14725</v>
      </c>
      <c r="K63" s="6" t="s">
        <v>46</v>
      </c>
      <c r="M63" s="10">
        <v>350</v>
      </c>
      <c r="O63" s="10">
        <v>0.67827119999999996</v>
      </c>
      <c r="P63" s="10">
        <v>1416.528</v>
      </c>
      <c r="Q63" s="10">
        <v>21.071881699999999</v>
      </c>
      <c r="R63" s="10">
        <v>36.643999999999998</v>
      </c>
      <c r="S63" s="10">
        <v>20.281162699999999</v>
      </c>
      <c r="T63" s="10">
        <v>35.853281000000003</v>
      </c>
      <c r="U63" s="10">
        <v>15.5721183</v>
      </c>
      <c r="V63" s="10">
        <v>11.62696</v>
      </c>
      <c r="W63" s="10">
        <v>104.952</v>
      </c>
      <c r="X63" s="10">
        <v>3.0860979999999998</v>
      </c>
      <c r="Y63" s="10">
        <v>79.010000000000005</v>
      </c>
      <c r="Z63" s="10">
        <f t="shared" si="0"/>
        <v>1521.48</v>
      </c>
      <c r="AA63" s="10">
        <v>658.99560038869083</v>
      </c>
      <c r="AB63" s="110">
        <f t="shared" si="1"/>
        <v>2.3087862788501106</v>
      </c>
      <c r="AC63" s="6" t="s">
        <v>1540</v>
      </c>
    </row>
    <row r="64" spans="1:29" x14ac:dyDescent="0.25">
      <c r="A64" s="6">
        <v>2018</v>
      </c>
      <c r="B64" s="6" t="s">
        <v>30</v>
      </c>
      <c r="C64" s="6">
        <v>4392711</v>
      </c>
      <c r="D64" s="112" t="s">
        <v>82</v>
      </c>
      <c r="E64" s="6"/>
      <c r="F64" s="7" t="s">
        <v>106</v>
      </c>
      <c r="G64" s="6">
        <v>221112</v>
      </c>
      <c r="H64" s="8" t="s">
        <v>33</v>
      </c>
      <c r="I64" s="9">
        <v>38.630600000000001</v>
      </c>
      <c r="J64" s="9">
        <v>-104.7056</v>
      </c>
      <c r="K64" s="6" t="s">
        <v>13</v>
      </c>
      <c r="L64" s="8"/>
      <c r="M64" s="8"/>
      <c r="N64" s="8"/>
      <c r="O64" s="8"/>
      <c r="P64" s="10">
        <v>916.15599999999995</v>
      </c>
      <c r="Q64" s="8"/>
      <c r="R64" s="8"/>
      <c r="S64" s="8"/>
      <c r="T64" s="8"/>
      <c r="U64" s="8"/>
      <c r="V64" s="8"/>
      <c r="W64" s="10">
        <v>408.47800000000001</v>
      </c>
      <c r="X64" s="8"/>
      <c r="Y64" s="8"/>
      <c r="Z64" s="10">
        <f t="shared" si="0"/>
        <v>1324.634</v>
      </c>
      <c r="AA64" s="11">
        <v>587.31011824468396</v>
      </c>
      <c r="AB64" s="110">
        <f t="shared" si="1"/>
        <v>2.2554251303535922</v>
      </c>
      <c r="AC64" s="6" t="s">
        <v>1540</v>
      </c>
    </row>
    <row r="65" spans="1:29" x14ac:dyDescent="0.25">
      <c r="A65" s="6">
        <v>2014</v>
      </c>
      <c r="B65" s="6" t="s">
        <v>47</v>
      </c>
      <c r="C65" s="6">
        <v>4833711</v>
      </c>
      <c r="D65" s="8" t="s">
        <v>367</v>
      </c>
      <c r="F65" s="8" t="s">
        <v>385</v>
      </c>
      <c r="G65" s="6">
        <v>212391</v>
      </c>
      <c r="H65" s="8" t="s">
        <v>369</v>
      </c>
      <c r="I65" s="9">
        <v>41.674720000000001</v>
      </c>
      <c r="J65" s="9">
        <v>-109.89843</v>
      </c>
      <c r="K65" s="6" t="s">
        <v>363</v>
      </c>
      <c r="L65" s="10">
        <v>3.2645800000000003E-2</v>
      </c>
      <c r="M65" s="10">
        <v>334.64739500000002</v>
      </c>
      <c r="N65" s="10">
        <v>0</v>
      </c>
      <c r="O65" s="10">
        <v>6.4775820900000003E-2</v>
      </c>
      <c r="P65" s="10">
        <v>1270.5556529999999</v>
      </c>
      <c r="Q65" s="10">
        <v>178.13864662700001</v>
      </c>
      <c r="R65" s="10">
        <v>192.818323545</v>
      </c>
      <c r="S65" s="10">
        <v>63.188452177000002</v>
      </c>
      <c r="T65" s="10">
        <v>77.867931095000003</v>
      </c>
      <c r="U65" s="10">
        <v>13.274885919999999</v>
      </c>
      <c r="V65" s="10">
        <v>65.151982605000001</v>
      </c>
      <c r="W65" s="10">
        <v>352.35271933500002</v>
      </c>
      <c r="X65" s="10">
        <v>7.3481387867999999</v>
      </c>
      <c r="Y65" s="10">
        <v>10.179886</v>
      </c>
      <c r="Z65" s="10">
        <f t="shared" si="0"/>
        <v>1622.908372335</v>
      </c>
      <c r="AA65" s="10">
        <v>724.12599712664849</v>
      </c>
      <c r="AB65" s="110">
        <f t="shared" si="1"/>
        <v>2.2411961161106553</v>
      </c>
      <c r="AC65" s="6" t="s">
        <v>1540</v>
      </c>
    </row>
    <row r="66" spans="1:29" x14ac:dyDescent="0.25">
      <c r="A66" s="6">
        <v>2014</v>
      </c>
      <c r="B66" s="6" t="s">
        <v>47</v>
      </c>
      <c r="C66" s="6">
        <v>7001211</v>
      </c>
      <c r="D66" s="8" t="s">
        <v>373</v>
      </c>
      <c r="F66" s="8" t="s">
        <v>374</v>
      </c>
      <c r="G66" s="6">
        <v>212399</v>
      </c>
      <c r="H66" s="8" t="s">
        <v>375</v>
      </c>
      <c r="I66" s="9">
        <v>41.094900000000003</v>
      </c>
      <c r="J66" s="9">
        <v>-104.9063</v>
      </c>
      <c r="K66" s="6" t="s">
        <v>363</v>
      </c>
      <c r="L66" s="10">
        <v>7.0697728</v>
      </c>
      <c r="M66" s="10">
        <v>202.14</v>
      </c>
      <c r="N66" s="10">
        <v>225.45</v>
      </c>
      <c r="O66" s="10">
        <v>6.18649</v>
      </c>
      <c r="P66" s="10">
        <v>1734.91</v>
      </c>
      <c r="Q66" s="10">
        <v>464.81760000000003</v>
      </c>
      <c r="R66" s="10">
        <v>658.48400000000004</v>
      </c>
      <c r="S66" s="10">
        <v>405.83980000000003</v>
      </c>
      <c r="T66" s="10">
        <v>599.50624000000005</v>
      </c>
      <c r="U66" s="10">
        <v>193.66643999999999</v>
      </c>
      <c r="V66" s="10">
        <v>449.65572100000003</v>
      </c>
      <c r="W66" s="10">
        <v>0.51</v>
      </c>
      <c r="X66" s="10">
        <v>47.992702000000001</v>
      </c>
      <c r="Y66" s="10">
        <v>44.51</v>
      </c>
      <c r="Z66" s="10">
        <f t="shared" ref="Z66:Z129" si="2">+P66+W66</f>
        <v>1735.42</v>
      </c>
      <c r="AA66" s="10">
        <v>780.7393164177148</v>
      </c>
      <c r="AB66" s="110">
        <f t="shared" ref="AB66:AB129" si="3">+Z66/AA66</f>
        <v>2.2227905826014629</v>
      </c>
      <c r="AC66" s="6" t="s">
        <v>1540</v>
      </c>
    </row>
    <row r="67" spans="1:29" x14ac:dyDescent="0.25">
      <c r="A67" s="6">
        <v>2014</v>
      </c>
      <c r="B67" s="6" t="s">
        <v>47</v>
      </c>
      <c r="C67" s="6">
        <v>13686411</v>
      </c>
      <c r="D67" s="8" t="s">
        <v>51</v>
      </c>
      <c r="F67" s="8" t="s">
        <v>122</v>
      </c>
      <c r="G67" s="6">
        <v>48621</v>
      </c>
      <c r="H67" s="8" t="s">
        <v>72</v>
      </c>
      <c r="I67" s="9">
        <v>36.732500000000002</v>
      </c>
      <c r="J67" s="9">
        <v>-107.96166700000001</v>
      </c>
      <c r="K67" s="6" t="s">
        <v>46</v>
      </c>
      <c r="M67" s="10">
        <v>23.4</v>
      </c>
      <c r="O67" s="10">
        <v>0.34649999999999997</v>
      </c>
      <c r="P67" s="10">
        <v>509.6</v>
      </c>
      <c r="Q67" s="10">
        <v>11.958</v>
      </c>
      <c r="R67" s="10">
        <v>19.399999999999999</v>
      </c>
      <c r="S67" s="10">
        <v>11.958</v>
      </c>
      <c r="T67" s="10">
        <v>19.399999999999999</v>
      </c>
      <c r="U67" s="10">
        <v>7.4420000000000002</v>
      </c>
      <c r="V67" s="10">
        <v>6.6003699999999998</v>
      </c>
      <c r="W67" s="10">
        <v>3.5</v>
      </c>
      <c r="X67" s="10">
        <v>1.419</v>
      </c>
      <c r="Y67" s="10">
        <v>36.4</v>
      </c>
      <c r="Z67" s="10">
        <f t="shared" si="2"/>
        <v>513.1</v>
      </c>
      <c r="AA67" s="10">
        <v>233.68354993359256</v>
      </c>
      <c r="AB67" s="110">
        <f t="shared" si="3"/>
        <v>2.1957044051488053</v>
      </c>
      <c r="AC67" s="6" t="s">
        <v>1540</v>
      </c>
    </row>
    <row r="68" spans="1:29" x14ac:dyDescent="0.25">
      <c r="A68" s="6">
        <v>2014</v>
      </c>
      <c r="B68" s="6" t="s">
        <v>47</v>
      </c>
      <c r="C68" s="6">
        <v>706411</v>
      </c>
      <c r="D68" s="8" t="s">
        <v>1480</v>
      </c>
      <c r="F68" s="8" t="s">
        <v>1489</v>
      </c>
      <c r="G68" s="6">
        <v>928110</v>
      </c>
      <c r="H68" s="8" t="s">
        <v>130</v>
      </c>
      <c r="I68" s="9">
        <v>35.262500000000003</v>
      </c>
      <c r="J68" s="9">
        <v>-116.693</v>
      </c>
      <c r="K68" s="6" t="s">
        <v>518</v>
      </c>
      <c r="N68" s="10">
        <v>0.30474230689999998</v>
      </c>
      <c r="O68" s="10">
        <v>0.3480471938968</v>
      </c>
      <c r="P68" s="10">
        <v>1272.147592</v>
      </c>
      <c r="Q68" s="10">
        <v>1022.1651844647</v>
      </c>
      <c r="R68" s="10">
        <v>1028.6618883819999</v>
      </c>
      <c r="S68" s="10">
        <v>206.01270525032999</v>
      </c>
      <c r="T68" s="10">
        <v>212.50940916763</v>
      </c>
      <c r="U68" s="10">
        <v>6.4967329925100001</v>
      </c>
      <c r="V68" s="10">
        <v>127.726430964466</v>
      </c>
      <c r="W68" s="10">
        <v>30.011936589139999</v>
      </c>
      <c r="X68" s="10">
        <v>2.4586806352089998</v>
      </c>
      <c r="Y68" s="10">
        <v>128.49030655813999</v>
      </c>
      <c r="Z68" s="10">
        <f t="shared" si="2"/>
        <v>1302.1595285891401</v>
      </c>
      <c r="AA68" s="10">
        <v>614.45064660226262</v>
      </c>
      <c r="AB68" s="110">
        <f t="shared" si="3"/>
        <v>2.1192255810775236</v>
      </c>
      <c r="AC68" s="6" t="s">
        <v>1540</v>
      </c>
    </row>
    <row r="69" spans="1:29" s="17" customFormat="1" x14ac:dyDescent="0.25">
      <c r="A69" s="16">
        <v>2014</v>
      </c>
      <c r="B69" s="16" t="s">
        <v>47</v>
      </c>
      <c r="C69" s="16">
        <v>8839211</v>
      </c>
      <c r="E69" s="17" t="s">
        <v>75</v>
      </c>
      <c r="F69" s="17" t="s">
        <v>1548</v>
      </c>
      <c r="G69" s="16">
        <v>486210</v>
      </c>
      <c r="H69" s="17" t="s">
        <v>72</v>
      </c>
      <c r="I69" s="18">
        <v>35.555109999999999</v>
      </c>
      <c r="J69" s="18">
        <v>-109.72765</v>
      </c>
      <c r="K69" s="16" t="s">
        <v>34</v>
      </c>
      <c r="L69" s="19"/>
      <c r="M69" s="19">
        <v>16.198</v>
      </c>
      <c r="N69" s="19">
        <v>1.29</v>
      </c>
      <c r="O69" s="19">
        <v>3.1919999999999997E-2</v>
      </c>
      <c r="P69" s="19">
        <v>91.41</v>
      </c>
      <c r="Q69" s="19">
        <v>1.31</v>
      </c>
      <c r="R69" s="19">
        <v>1.52</v>
      </c>
      <c r="S69" s="19">
        <v>1.31</v>
      </c>
      <c r="T69" s="19">
        <v>1.52</v>
      </c>
      <c r="U69" s="19">
        <v>0.218</v>
      </c>
      <c r="V69" s="19">
        <v>0.39823999999999998</v>
      </c>
      <c r="W69" s="19">
        <v>0.67</v>
      </c>
      <c r="X69" s="19">
        <v>0.13072</v>
      </c>
      <c r="Y69" s="19">
        <v>0.4</v>
      </c>
      <c r="Z69" s="19">
        <f t="shared" si="2"/>
        <v>92.08</v>
      </c>
      <c r="AA69" s="19">
        <v>43.660616444591383</v>
      </c>
      <c r="AB69" s="111">
        <f t="shared" si="3"/>
        <v>2.1089945011852151</v>
      </c>
      <c r="AC69" s="16" t="s">
        <v>1540</v>
      </c>
    </row>
    <row r="70" spans="1:29" x14ac:dyDescent="0.25">
      <c r="A70" s="6">
        <v>2014</v>
      </c>
      <c r="B70" s="6" t="s">
        <v>47</v>
      </c>
      <c r="C70" s="6">
        <v>929311</v>
      </c>
      <c r="D70" s="8" t="s">
        <v>1549</v>
      </c>
      <c r="F70" s="8" t="s">
        <v>1550</v>
      </c>
      <c r="G70" s="6">
        <v>311313</v>
      </c>
      <c r="H70" s="8" t="s">
        <v>310</v>
      </c>
      <c r="I70" s="9">
        <v>42.531799999999997</v>
      </c>
      <c r="J70" s="9">
        <v>-114.4319</v>
      </c>
      <c r="K70" s="6" t="s">
        <v>882</v>
      </c>
      <c r="L70" s="10">
        <v>3.28</v>
      </c>
      <c r="M70" s="10">
        <v>1976.3650462999999</v>
      </c>
      <c r="N70" s="10">
        <v>194.33099999999999</v>
      </c>
      <c r="O70" s="10">
        <v>0.18809987</v>
      </c>
      <c r="P70" s="10">
        <v>797.69165999999996</v>
      </c>
      <c r="Q70" s="10">
        <v>176.63731300000001</v>
      </c>
      <c r="R70" s="10">
        <v>227.359353</v>
      </c>
      <c r="S70" s="10">
        <v>88.994643999999994</v>
      </c>
      <c r="T70" s="10">
        <v>139.71668299999999</v>
      </c>
      <c r="U70" s="10">
        <v>50.722099</v>
      </c>
      <c r="V70" s="10">
        <v>115.4410566</v>
      </c>
      <c r="W70" s="10">
        <v>1081.9414354</v>
      </c>
      <c r="X70" s="10">
        <v>8.6608916800000006</v>
      </c>
      <c r="Y70" s="10">
        <v>73.239744999999999</v>
      </c>
      <c r="Z70" s="10">
        <f t="shared" si="2"/>
        <v>1879.6330954</v>
      </c>
      <c r="AA70" s="10">
        <v>908.04984218091863</v>
      </c>
      <c r="AB70" s="110">
        <f t="shared" si="3"/>
        <v>2.069966876361732</v>
      </c>
      <c r="AC70" s="6" t="s">
        <v>1540</v>
      </c>
    </row>
    <row r="71" spans="1:29" x14ac:dyDescent="0.25">
      <c r="A71" s="6">
        <v>2014</v>
      </c>
      <c r="B71" s="6" t="s">
        <v>47</v>
      </c>
      <c r="C71" s="6">
        <v>8178611</v>
      </c>
      <c r="D71" s="8" t="s">
        <v>308</v>
      </c>
      <c r="F71" s="8" t="s">
        <v>420</v>
      </c>
      <c r="G71" s="6">
        <v>32731</v>
      </c>
      <c r="H71" s="8" t="s">
        <v>50</v>
      </c>
      <c r="I71" s="9">
        <v>41.063299999999998</v>
      </c>
      <c r="J71" s="9">
        <v>-111.5317</v>
      </c>
      <c r="K71" s="6" t="s">
        <v>43</v>
      </c>
      <c r="L71" s="10">
        <v>33</v>
      </c>
      <c r="M71" s="10">
        <v>569.22529999999995</v>
      </c>
      <c r="N71" s="10">
        <v>3.363</v>
      </c>
      <c r="O71" s="10">
        <v>0.6762380241</v>
      </c>
      <c r="P71" s="10">
        <v>1256.5887</v>
      </c>
      <c r="Q71" s="10">
        <v>66.945864760000006</v>
      </c>
      <c r="R71" s="10">
        <v>67.818299999999994</v>
      </c>
      <c r="S71" s="10">
        <v>18.157667821</v>
      </c>
      <c r="T71" s="10">
        <v>19.030100000000001</v>
      </c>
      <c r="U71" s="10">
        <v>0.87242718539999997</v>
      </c>
      <c r="V71" s="10">
        <v>10.999955871899999</v>
      </c>
      <c r="W71" s="10">
        <v>132.09010000000001</v>
      </c>
      <c r="X71" s="10">
        <v>2.6048510666000002</v>
      </c>
      <c r="Y71" s="10">
        <v>45.9373</v>
      </c>
      <c r="Z71" s="10">
        <f t="shared" si="2"/>
        <v>1388.6788000000001</v>
      </c>
      <c r="AA71" s="10">
        <v>671.37288126374119</v>
      </c>
      <c r="AB71" s="110">
        <f t="shared" si="3"/>
        <v>2.0684165815367117</v>
      </c>
      <c r="AC71" s="6" t="s">
        <v>1540</v>
      </c>
    </row>
    <row r="72" spans="1:29" x14ac:dyDescent="0.25">
      <c r="A72" s="6">
        <v>2014</v>
      </c>
      <c r="B72" s="6" t="s">
        <v>47</v>
      </c>
      <c r="C72" s="6">
        <v>6432411</v>
      </c>
      <c r="D72" s="8" t="s">
        <v>51</v>
      </c>
      <c r="F72" s="8" t="s">
        <v>159</v>
      </c>
      <c r="G72" s="6">
        <v>211111</v>
      </c>
      <c r="H72" s="8" t="s">
        <v>53</v>
      </c>
      <c r="I72" s="9">
        <v>38.163258999999996</v>
      </c>
      <c r="J72" s="9">
        <v>-109.276478</v>
      </c>
      <c r="K72" s="6" t="s">
        <v>43</v>
      </c>
      <c r="M72" s="10">
        <v>181.4333</v>
      </c>
      <c r="N72" s="10">
        <v>1.5367</v>
      </c>
      <c r="O72" s="10">
        <v>0.10052905500000001</v>
      </c>
      <c r="P72" s="10">
        <v>188.55520000000001</v>
      </c>
      <c r="Q72" s="10">
        <v>37.994343999999998</v>
      </c>
      <c r="R72" s="10">
        <v>58.9893</v>
      </c>
      <c r="S72" s="10">
        <v>36.278744000000003</v>
      </c>
      <c r="T72" s="10">
        <v>57.273699999999998</v>
      </c>
      <c r="U72" s="10">
        <v>20.995045999999999</v>
      </c>
      <c r="V72" s="10">
        <v>42.506617328099999</v>
      </c>
      <c r="W72" s="10">
        <v>499.56760000000003</v>
      </c>
      <c r="X72" s="10">
        <v>0.41213843999999999</v>
      </c>
      <c r="Y72" s="10">
        <v>47.628</v>
      </c>
      <c r="Z72" s="10">
        <f t="shared" si="2"/>
        <v>688.1228000000001</v>
      </c>
      <c r="AA72" s="10">
        <v>335.67600305867097</v>
      </c>
      <c r="AB72" s="110">
        <f t="shared" si="3"/>
        <v>2.0499612534999319</v>
      </c>
      <c r="AC72" s="6" t="s">
        <v>1540</v>
      </c>
    </row>
    <row r="73" spans="1:29" x14ac:dyDescent="0.25">
      <c r="A73" s="6">
        <v>2014</v>
      </c>
      <c r="B73" s="6" t="s">
        <v>47</v>
      </c>
      <c r="C73" s="6">
        <v>6478611</v>
      </c>
      <c r="D73" s="8" t="s">
        <v>367</v>
      </c>
      <c r="F73" s="8" t="s">
        <v>386</v>
      </c>
      <c r="G73" s="6">
        <v>212391</v>
      </c>
      <c r="H73" s="8" t="s">
        <v>369</v>
      </c>
      <c r="I73" s="9">
        <v>41.501800000000003</v>
      </c>
      <c r="J73" s="9">
        <v>-109.758</v>
      </c>
      <c r="K73" s="6" t="s">
        <v>363</v>
      </c>
      <c r="L73" s="10">
        <v>1.1440000000000001E-2</v>
      </c>
      <c r="M73" s="10">
        <v>5037.9316689999996</v>
      </c>
      <c r="N73" s="10">
        <v>36.906199999999998</v>
      </c>
      <c r="O73" s="10">
        <v>0.26878666000000001</v>
      </c>
      <c r="P73" s="10">
        <v>1386.3564329999999</v>
      </c>
      <c r="Q73" s="10">
        <v>240.90036499999999</v>
      </c>
      <c r="R73" s="10">
        <v>264.66457500000001</v>
      </c>
      <c r="S73" s="10">
        <v>52.301975200000001</v>
      </c>
      <c r="T73" s="10">
        <v>76.066199999999995</v>
      </c>
      <c r="U73" s="10">
        <v>23.764199000000001</v>
      </c>
      <c r="V73" s="10">
        <v>73.316513999999998</v>
      </c>
      <c r="W73" s="10">
        <v>28.286185</v>
      </c>
      <c r="X73" s="10">
        <v>2.3812665000000002</v>
      </c>
      <c r="Y73" s="10">
        <v>1539.1501699999999</v>
      </c>
      <c r="Z73" s="10">
        <f t="shared" si="2"/>
        <v>1414.6426179999999</v>
      </c>
      <c r="AA73" s="10">
        <v>704.89807754490232</v>
      </c>
      <c r="AB73" s="110">
        <f t="shared" si="3"/>
        <v>2.0068754094593007</v>
      </c>
      <c r="AC73" s="6" t="s">
        <v>1540</v>
      </c>
    </row>
    <row r="74" spans="1:29" x14ac:dyDescent="0.25">
      <c r="A74" s="6">
        <v>2014</v>
      </c>
      <c r="B74" s="6" t="s">
        <v>47</v>
      </c>
      <c r="C74" s="6">
        <v>8241411</v>
      </c>
      <c r="D74" s="8" t="s">
        <v>100</v>
      </c>
      <c r="F74" s="8" t="s">
        <v>117</v>
      </c>
      <c r="G74" s="6">
        <v>211112</v>
      </c>
      <c r="H74" s="8" t="s">
        <v>68</v>
      </c>
      <c r="I74" s="9">
        <v>33.057777999999999</v>
      </c>
      <c r="J74" s="9">
        <v>-103.608056</v>
      </c>
      <c r="K74" s="6" t="s">
        <v>46</v>
      </c>
      <c r="M74" s="10">
        <v>103.557</v>
      </c>
      <c r="O74" s="10">
        <v>0.27879599999999999</v>
      </c>
      <c r="P74" s="10">
        <v>911.61300000000006</v>
      </c>
      <c r="Q74" s="10">
        <v>7.1881287499999997</v>
      </c>
      <c r="R74" s="10">
        <v>13.284000000000001</v>
      </c>
      <c r="S74" s="10">
        <v>7.1871059900000001</v>
      </c>
      <c r="T74" s="10">
        <v>13.28297723</v>
      </c>
      <c r="U74" s="10">
        <v>6.0958712500000001</v>
      </c>
      <c r="V74" s="10">
        <v>3.4837912200000001</v>
      </c>
      <c r="W74" s="10">
        <v>269.33300000000003</v>
      </c>
      <c r="X74" s="10">
        <v>1.1417360000000001</v>
      </c>
      <c r="Y74" s="10">
        <v>52.65</v>
      </c>
      <c r="Z74" s="10">
        <f t="shared" si="2"/>
        <v>1180.9460000000001</v>
      </c>
      <c r="AA74" s="10">
        <v>590.53293812346203</v>
      </c>
      <c r="AB74" s="110">
        <f t="shared" si="3"/>
        <v>1.9997970032843471</v>
      </c>
      <c r="AC74" s="6" t="s">
        <v>1540</v>
      </c>
    </row>
    <row r="75" spans="1:29" x14ac:dyDescent="0.25">
      <c r="A75" s="6">
        <v>2014</v>
      </c>
      <c r="B75" s="6" t="s">
        <v>47</v>
      </c>
      <c r="C75" s="6">
        <v>7443511</v>
      </c>
      <c r="D75" s="8" t="s">
        <v>425</v>
      </c>
      <c r="F75" s="8" t="s">
        <v>426</v>
      </c>
      <c r="G75" s="6">
        <v>212312</v>
      </c>
      <c r="H75" s="8" t="s">
        <v>427</v>
      </c>
      <c r="I75" s="9">
        <v>38.938951000000003</v>
      </c>
      <c r="J75" s="9">
        <v>-112.816647</v>
      </c>
      <c r="K75" s="6" t="s">
        <v>43</v>
      </c>
      <c r="L75" s="10">
        <v>63.3</v>
      </c>
      <c r="M75" s="10">
        <v>463.33850000000001</v>
      </c>
      <c r="N75" s="10">
        <v>28.5488</v>
      </c>
      <c r="O75" s="10">
        <v>6.6175950799999994E-2</v>
      </c>
      <c r="P75" s="10">
        <v>916.52120000000002</v>
      </c>
      <c r="Q75" s="10">
        <v>207.98754650000001</v>
      </c>
      <c r="R75" s="10">
        <v>223.358</v>
      </c>
      <c r="S75" s="10">
        <v>98.955349499999997</v>
      </c>
      <c r="T75" s="10">
        <v>114.3258</v>
      </c>
      <c r="U75" s="10">
        <v>15.370440779000001</v>
      </c>
      <c r="V75" s="10">
        <v>108.3197709037</v>
      </c>
      <c r="W75" s="10">
        <v>40.796700000000001</v>
      </c>
      <c r="X75" s="10">
        <v>4.1194348191000003</v>
      </c>
      <c r="Y75" s="10">
        <v>15.5616</v>
      </c>
      <c r="Z75" s="10">
        <f t="shared" si="2"/>
        <v>957.31790000000001</v>
      </c>
      <c r="AA75" s="10">
        <v>493.02080620370947</v>
      </c>
      <c r="AB75" s="110">
        <f t="shared" si="3"/>
        <v>1.9417393504574518</v>
      </c>
      <c r="AC75" s="6" t="s">
        <v>1540</v>
      </c>
    </row>
    <row r="76" spans="1:29" x14ac:dyDescent="0.25">
      <c r="A76" s="6">
        <v>2014</v>
      </c>
      <c r="B76" s="6" t="s">
        <v>47</v>
      </c>
      <c r="C76" s="6">
        <v>17239511</v>
      </c>
      <c r="D76" s="8" t="s">
        <v>1480</v>
      </c>
      <c r="F76" s="8" t="s">
        <v>1490</v>
      </c>
      <c r="G76" s="6">
        <v>221310</v>
      </c>
      <c r="H76" s="8" t="s">
        <v>1491</v>
      </c>
      <c r="I76" s="9">
        <v>34.493389999999998</v>
      </c>
      <c r="J76" s="9">
        <v>-117.18832999999999</v>
      </c>
      <c r="K76" s="6" t="s">
        <v>518</v>
      </c>
      <c r="L76" s="10">
        <v>1.6359999999999999E-4</v>
      </c>
      <c r="M76" s="10">
        <v>2124.12362712</v>
      </c>
      <c r="O76" s="10">
        <v>2.3450043199999999E-4</v>
      </c>
      <c r="P76" s="10">
        <v>1261.92667764</v>
      </c>
      <c r="Q76" s="10">
        <v>6.9500320000000001E-3</v>
      </c>
      <c r="R76" s="10">
        <v>1.2736373E-2</v>
      </c>
      <c r="S76" s="10">
        <v>6.9347339999999997E-3</v>
      </c>
      <c r="T76" s="10">
        <v>1.2721075E-2</v>
      </c>
      <c r="U76" s="10">
        <v>5.7863410000000004E-3</v>
      </c>
      <c r="V76" s="10">
        <v>2.9829564999999999E-3</v>
      </c>
      <c r="W76" s="10">
        <v>0.33600041000000003</v>
      </c>
      <c r="X76" s="10">
        <v>9.5750484399999996E-4</v>
      </c>
      <c r="Y76" s="10">
        <v>16.9029335</v>
      </c>
      <c r="Z76" s="10">
        <f t="shared" si="2"/>
        <v>1262.26267805</v>
      </c>
      <c r="AA76" s="10">
        <v>662.63788408325638</v>
      </c>
      <c r="AB76" s="110">
        <f t="shared" si="3"/>
        <v>1.9049056933958886</v>
      </c>
      <c r="AC76" s="6" t="s">
        <v>1540</v>
      </c>
    </row>
    <row r="77" spans="1:29" x14ac:dyDescent="0.25">
      <c r="A77" s="6">
        <v>2014</v>
      </c>
      <c r="B77" s="6" t="s">
        <v>47</v>
      </c>
      <c r="C77" s="6">
        <v>4861611</v>
      </c>
      <c r="D77" s="8" t="s">
        <v>55</v>
      </c>
      <c r="F77" s="8" t="s">
        <v>118</v>
      </c>
      <c r="G77" s="6">
        <v>324110</v>
      </c>
      <c r="H77" s="8" t="s">
        <v>119</v>
      </c>
      <c r="I77" s="9">
        <v>35.703055999999997</v>
      </c>
      <c r="J77" s="9">
        <v>-101.36305</v>
      </c>
      <c r="K77" s="6" t="s">
        <v>38</v>
      </c>
      <c r="L77" s="10">
        <v>10.199999999999999</v>
      </c>
      <c r="M77" s="10">
        <v>597.98379999999997</v>
      </c>
      <c r="N77" s="10">
        <v>30.419699999999999</v>
      </c>
      <c r="O77" s="10">
        <v>1.2698563022989999</v>
      </c>
      <c r="P77" s="10">
        <v>1082.2135000000001</v>
      </c>
      <c r="Q77" s="10">
        <v>71.588153379999994</v>
      </c>
      <c r="R77" s="10">
        <v>132.39099999999999</v>
      </c>
      <c r="S77" s="10">
        <v>50.236813259000002</v>
      </c>
      <c r="T77" s="10">
        <v>111.039659904</v>
      </c>
      <c r="U77" s="10">
        <v>60.622850150799998</v>
      </c>
      <c r="V77" s="10">
        <v>55.086328438400002</v>
      </c>
      <c r="W77" s="10">
        <v>277.79590000000002</v>
      </c>
      <c r="X77" s="10">
        <v>25.372214737</v>
      </c>
      <c r="Y77" s="10">
        <v>1616.7988</v>
      </c>
      <c r="Z77" s="10">
        <f t="shared" si="2"/>
        <v>1360.0094000000001</v>
      </c>
      <c r="AA77" s="10">
        <v>749.03298465383773</v>
      </c>
      <c r="AB77" s="110">
        <f t="shared" si="3"/>
        <v>1.8156869294995366</v>
      </c>
      <c r="AC77" s="6" t="s">
        <v>1540</v>
      </c>
    </row>
    <row r="78" spans="1:29" x14ac:dyDescent="0.25">
      <c r="A78" s="6">
        <v>2014</v>
      </c>
      <c r="B78" s="6" t="s">
        <v>47</v>
      </c>
      <c r="C78" s="6">
        <v>7231911</v>
      </c>
      <c r="D78" s="8" t="s">
        <v>51</v>
      </c>
      <c r="F78" s="8" t="s">
        <v>136</v>
      </c>
      <c r="G78" s="6">
        <v>211112</v>
      </c>
      <c r="H78" s="8" t="s">
        <v>68</v>
      </c>
      <c r="I78" s="9">
        <v>36.731382000000004</v>
      </c>
      <c r="J78" s="9">
        <v>-107.967595</v>
      </c>
      <c r="K78" s="6" t="s">
        <v>46</v>
      </c>
      <c r="M78" s="10">
        <v>58.58</v>
      </c>
      <c r="O78" s="10">
        <v>0.28127400000000002</v>
      </c>
      <c r="P78" s="10">
        <v>414.25</v>
      </c>
      <c r="Q78" s="10">
        <v>7.26912</v>
      </c>
      <c r="R78" s="10">
        <v>13.394</v>
      </c>
      <c r="S78" s="10">
        <v>7.26912</v>
      </c>
      <c r="T78" s="10">
        <v>13.394</v>
      </c>
      <c r="U78" s="10">
        <v>6.1248800000000001</v>
      </c>
      <c r="V78" s="10">
        <v>3.5092279999999998</v>
      </c>
      <c r="W78" s="10">
        <v>4.8929999999999998</v>
      </c>
      <c r="X78" s="10">
        <v>1.1518839999999999</v>
      </c>
      <c r="Y78" s="10">
        <v>46.110999999999997</v>
      </c>
      <c r="Z78" s="10">
        <f t="shared" si="2"/>
        <v>419.14299999999997</v>
      </c>
      <c r="AA78" s="10">
        <v>233.23694114070622</v>
      </c>
      <c r="AB78" s="110">
        <f t="shared" si="3"/>
        <v>1.7970695291666559</v>
      </c>
      <c r="AC78" s="6" t="s">
        <v>1540</v>
      </c>
    </row>
    <row r="79" spans="1:29" x14ac:dyDescent="0.25">
      <c r="A79" s="6">
        <v>2014</v>
      </c>
      <c r="B79" s="6" t="s">
        <v>47</v>
      </c>
      <c r="C79" s="6">
        <v>4144411</v>
      </c>
      <c r="D79" s="8" t="s">
        <v>89</v>
      </c>
      <c r="F79" s="8" t="s">
        <v>141</v>
      </c>
      <c r="G79" s="6">
        <v>327310</v>
      </c>
      <c r="H79" s="8" t="s">
        <v>50</v>
      </c>
      <c r="I79" s="9">
        <v>31.745833000000001</v>
      </c>
      <c r="J79" s="9">
        <v>-102.546661</v>
      </c>
      <c r="K79" s="6" t="s">
        <v>38</v>
      </c>
      <c r="L79" s="10">
        <v>12.4</v>
      </c>
      <c r="M79" s="10">
        <v>172.85980000000001</v>
      </c>
      <c r="N79" s="10">
        <v>2.3374999999999999</v>
      </c>
      <c r="O79" s="10">
        <v>3.8254282256200001</v>
      </c>
      <c r="P79" s="10">
        <v>1314.4848</v>
      </c>
      <c r="Q79" s="10">
        <v>212.793938564</v>
      </c>
      <c r="R79" s="10">
        <v>220.46690000000001</v>
      </c>
      <c r="S79" s="10">
        <v>75.249590097799995</v>
      </c>
      <c r="T79" s="10">
        <v>82.922547058299998</v>
      </c>
      <c r="U79" s="10">
        <v>7.6729263975000004</v>
      </c>
      <c r="V79" s="10">
        <v>51.850657979799998</v>
      </c>
      <c r="W79" s="10">
        <v>5.9337</v>
      </c>
      <c r="X79" s="10">
        <v>14.4260487359</v>
      </c>
      <c r="Y79" s="10">
        <v>57.406100000000002</v>
      </c>
      <c r="Z79" s="10">
        <f t="shared" si="2"/>
        <v>1320.4185</v>
      </c>
      <c r="AA79" s="10">
        <v>744.79586919477117</v>
      </c>
      <c r="AB79" s="110">
        <f t="shared" si="3"/>
        <v>1.77285959094746</v>
      </c>
      <c r="AC79" s="6" t="s">
        <v>1540</v>
      </c>
    </row>
    <row r="80" spans="1:29" x14ac:dyDescent="0.25">
      <c r="A80" s="6">
        <v>2014</v>
      </c>
      <c r="B80" s="6" t="s">
        <v>47</v>
      </c>
      <c r="C80" s="6">
        <v>4956711</v>
      </c>
      <c r="D80" s="8" t="s">
        <v>367</v>
      </c>
      <c r="F80" s="8" t="s">
        <v>388</v>
      </c>
      <c r="G80" s="6">
        <v>325312</v>
      </c>
      <c r="H80" s="8" t="s">
        <v>389</v>
      </c>
      <c r="I80" s="9">
        <v>41.538409999999999</v>
      </c>
      <c r="J80" s="9">
        <v>-109.12746</v>
      </c>
      <c r="K80" s="6" t="s">
        <v>363</v>
      </c>
      <c r="L80" s="10">
        <v>6.3E-5</v>
      </c>
      <c r="M80" s="10">
        <v>123.7630245</v>
      </c>
      <c r="N80" s="10">
        <v>3.24403</v>
      </c>
      <c r="O80" s="10">
        <v>1.6414898000000001E-2</v>
      </c>
      <c r="P80" s="10">
        <v>101.10137895</v>
      </c>
      <c r="Q80" s="10">
        <v>25.84324925</v>
      </c>
      <c r="R80" s="10">
        <v>26.34111115</v>
      </c>
      <c r="S80" s="10">
        <v>0.28499999999999998</v>
      </c>
      <c r="T80" s="10">
        <v>0.78166179999999996</v>
      </c>
      <c r="U80" s="10">
        <v>0.49666179999999999</v>
      </c>
      <c r="V80" s="10">
        <v>0.20479538999999999</v>
      </c>
      <c r="W80" s="10">
        <v>1153.9454995000001</v>
      </c>
      <c r="X80" s="10">
        <v>6.7222909999999997E-2</v>
      </c>
      <c r="Y80" s="10">
        <v>21.136664499999998</v>
      </c>
      <c r="Z80" s="10">
        <f t="shared" si="2"/>
        <v>1255.0468784500001</v>
      </c>
      <c r="AA80" s="10">
        <v>710.64390854714793</v>
      </c>
      <c r="AB80" s="110">
        <f t="shared" si="3"/>
        <v>1.7660699871695777</v>
      </c>
      <c r="AC80" s="6" t="s">
        <v>1540</v>
      </c>
    </row>
    <row r="81" spans="1:29" x14ac:dyDescent="0.25">
      <c r="A81" s="6">
        <v>2014</v>
      </c>
      <c r="B81" s="6" t="s">
        <v>47</v>
      </c>
      <c r="C81" s="6">
        <v>5746811</v>
      </c>
      <c r="D81" s="8" t="s">
        <v>123</v>
      </c>
      <c r="F81" s="8" t="s">
        <v>124</v>
      </c>
      <c r="G81" s="6">
        <v>486210</v>
      </c>
      <c r="H81" s="8" t="s">
        <v>72</v>
      </c>
      <c r="I81" s="9">
        <v>36.085822</v>
      </c>
      <c r="J81" s="9">
        <v>-101.053044</v>
      </c>
      <c r="K81" s="6" t="s">
        <v>38</v>
      </c>
      <c r="M81" s="10">
        <v>151.83699999999999</v>
      </c>
      <c r="O81" s="10">
        <v>0.27881699999999998</v>
      </c>
      <c r="P81" s="10">
        <v>1299.9449999999999</v>
      </c>
      <c r="Q81" s="10">
        <v>7.2656299999999998</v>
      </c>
      <c r="R81" s="10">
        <v>13.276999999999999</v>
      </c>
      <c r="S81" s="10">
        <v>7.2656299999999998</v>
      </c>
      <c r="T81" s="10">
        <v>13.276999999999999</v>
      </c>
      <c r="U81" s="10">
        <v>6.0113700000000003</v>
      </c>
      <c r="V81" s="10">
        <v>3.4785759999999999</v>
      </c>
      <c r="W81" s="10">
        <v>0.17699999999999999</v>
      </c>
      <c r="X81" s="10">
        <v>1.1418219999999999</v>
      </c>
      <c r="Y81" s="10">
        <v>37.709000000000003</v>
      </c>
      <c r="Z81" s="10">
        <f t="shared" si="2"/>
        <v>1300.1219999999998</v>
      </c>
      <c r="AA81" s="10">
        <v>780.30042631005028</v>
      </c>
      <c r="AB81" s="110">
        <f t="shared" si="3"/>
        <v>1.6661813272973913</v>
      </c>
      <c r="AC81" s="6" t="s">
        <v>1540</v>
      </c>
    </row>
    <row r="82" spans="1:29" x14ac:dyDescent="0.25">
      <c r="A82" s="6">
        <v>2014</v>
      </c>
      <c r="B82" s="6" t="s">
        <v>47</v>
      </c>
      <c r="C82" s="6">
        <v>12862411</v>
      </c>
      <c r="D82" s="8" t="s">
        <v>115</v>
      </c>
      <c r="F82" s="8" t="s">
        <v>116</v>
      </c>
      <c r="G82" s="6">
        <v>327310</v>
      </c>
      <c r="H82" s="8" t="s">
        <v>50</v>
      </c>
      <c r="I82" s="9">
        <v>38.129058000000001</v>
      </c>
      <c r="J82" s="9">
        <v>-104.606741</v>
      </c>
      <c r="K82" s="6" t="s">
        <v>13</v>
      </c>
      <c r="L82" s="10">
        <v>49</v>
      </c>
      <c r="M82" s="10">
        <v>744.09710600000005</v>
      </c>
      <c r="N82" s="10">
        <v>34.4495</v>
      </c>
      <c r="O82" s="10">
        <v>5.8309052694999997</v>
      </c>
      <c r="P82" s="10">
        <v>916.20872999999995</v>
      </c>
      <c r="Q82" s="10">
        <v>144.0344284</v>
      </c>
      <c r="R82" s="10">
        <v>151.63259500000001</v>
      </c>
      <c r="S82" s="10">
        <v>117.3358054</v>
      </c>
      <c r="T82" s="10">
        <v>124.933972</v>
      </c>
      <c r="U82" s="10">
        <v>7.5981356880000002</v>
      </c>
      <c r="V82" s="10">
        <v>77.123278298000002</v>
      </c>
      <c r="W82" s="10">
        <v>12.758651</v>
      </c>
      <c r="X82" s="10">
        <v>21.980050764800001</v>
      </c>
      <c r="Y82" s="10">
        <v>44.268467999999999</v>
      </c>
      <c r="Z82" s="10">
        <f t="shared" si="2"/>
        <v>928.96738099999993</v>
      </c>
      <c r="AA82" s="10">
        <v>560.21399816593532</v>
      </c>
      <c r="AB82" s="110">
        <f t="shared" si="3"/>
        <v>1.6582366453557269</v>
      </c>
      <c r="AC82" s="6" t="s">
        <v>1540</v>
      </c>
    </row>
    <row r="83" spans="1:29" x14ac:dyDescent="0.25">
      <c r="A83" s="6">
        <v>2014</v>
      </c>
      <c r="B83" s="6" t="s">
        <v>47</v>
      </c>
      <c r="C83" s="6">
        <v>4208111</v>
      </c>
      <c r="D83" s="8" t="s">
        <v>367</v>
      </c>
      <c r="F83" s="8" t="s">
        <v>390</v>
      </c>
      <c r="G83" s="6">
        <v>324199</v>
      </c>
      <c r="H83" s="8" t="s">
        <v>391</v>
      </c>
      <c r="I83" s="9">
        <v>41.539099999999998</v>
      </c>
      <c r="J83" s="9">
        <v>-109.22069999999999</v>
      </c>
      <c r="K83" s="6" t="s">
        <v>363</v>
      </c>
      <c r="L83" s="10">
        <v>8.1999999999999994E-6</v>
      </c>
      <c r="M83" s="10">
        <v>10.503785000000001</v>
      </c>
      <c r="N83" s="10">
        <v>0</v>
      </c>
      <c r="O83" s="10">
        <v>4.7218191E-2</v>
      </c>
      <c r="P83" s="10">
        <v>421.25311799999997</v>
      </c>
      <c r="Q83" s="10">
        <v>108.6790182</v>
      </c>
      <c r="R83" s="10">
        <v>108.68119</v>
      </c>
      <c r="S83" s="10">
        <v>17.1552182</v>
      </c>
      <c r="T83" s="10">
        <v>17.157389999999999</v>
      </c>
      <c r="U83" s="10">
        <v>2.1718000000000002E-3</v>
      </c>
      <c r="V83" s="10">
        <v>13.596647663000001</v>
      </c>
      <c r="W83" s="10">
        <v>753.72</v>
      </c>
      <c r="X83" s="10">
        <v>2.3204344899999998</v>
      </c>
      <c r="Y83" s="10">
        <v>2.3017500000000002</v>
      </c>
      <c r="Z83" s="10">
        <f t="shared" si="2"/>
        <v>1174.9731179999999</v>
      </c>
      <c r="AA83" s="10">
        <v>710.20958895279398</v>
      </c>
      <c r="AB83" s="110">
        <f t="shared" si="3"/>
        <v>1.6544033427266183</v>
      </c>
      <c r="AC83" s="6" t="s">
        <v>1540</v>
      </c>
    </row>
    <row r="84" spans="1:29" x14ac:dyDescent="0.25">
      <c r="A84" s="6">
        <v>2014</v>
      </c>
      <c r="B84" s="6" t="s">
        <v>47</v>
      </c>
      <c r="C84" s="6">
        <v>3509011</v>
      </c>
      <c r="D84" s="8" t="s">
        <v>87</v>
      </c>
      <c r="F84" s="8" t="s">
        <v>125</v>
      </c>
      <c r="G84" s="6">
        <v>486210</v>
      </c>
      <c r="H84" s="8" t="s">
        <v>72</v>
      </c>
      <c r="I84" s="9">
        <v>37.459575000000001</v>
      </c>
      <c r="J84" s="9">
        <v>-101.36076799999999</v>
      </c>
      <c r="K84" s="6" t="s">
        <v>86</v>
      </c>
      <c r="M84" s="10">
        <v>172.95009999999999</v>
      </c>
      <c r="O84" s="10">
        <v>0.318438</v>
      </c>
      <c r="P84" s="10">
        <v>1296.3409999999999</v>
      </c>
      <c r="Q84" s="10">
        <v>12.053140000000001</v>
      </c>
      <c r="R84" s="10">
        <v>15.163729999999999</v>
      </c>
      <c r="S84" s="10">
        <v>12.053140000000001</v>
      </c>
      <c r="T84" s="10">
        <v>15.163729999999999</v>
      </c>
      <c r="U84" s="10">
        <v>3.1105900000000002</v>
      </c>
      <c r="V84" s="10">
        <v>3.97289</v>
      </c>
      <c r="W84" s="10">
        <v>0.1845638</v>
      </c>
      <c r="X84" s="10">
        <v>1.3040799999999999</v>
      </c>
      <c r="Y84" s="10">
        <v>45.580539999999999</v>
      </c>
      <c r="Z84" s="10">
        <f t="shared" si="2"/>
        <v>1296.5255637999999</v>
      </c>
      <c r="AA84" s="10">
        <v>784.65280190628846</v>
      </c>
      <c r="AB84" s="110">
        <f t="shared" si="3"/>
        <v>1.6523557433939358</v>
      </c>
      <c r="AC84" s="6" t="s">
        <v>1540</v>
      </c>
    </row>
    <row r="85" spans="1:29" x14ac:dyDescent="0.25">
      <c r="A85" s="6">
        <v>2014</v>
      </c>
      <c r="B85" s="6" t="s">
        <v>47</v>
      </c>
      <c r="C85" s="6">
        <v>7558611</v>
      </c>
      <c r="D85" s="8" t="s">
        <v>410</v>
      </c>
      <c r="F85" s="8" t="s">
        <v>429</v>
      </c>
      <c r="G85" s="6">
        <v>32411</v>
      </c>
      <c r="H85" s="8" t="s">
        <v>119</v>
      </c>
      <c r="I85" s="9">
        <v>40.790999999999997</v>
      </c>
      <c r="J85" s="9">
        <v>-111.90300000000001</v>
      </c>
      <c r="K85" s="6" t="s">
        <v>43</v>
      </c>
      <c r="L85" s="10">
        <v>33</v>
      </c>
      <c r="M85" s="10">
        <v>277.03530000000001</v>
      </c>
      <c r="N85" s="10">
        <v>3.7713000000000001</v>
      </c>
      <c r="O85" s="10">
        <v>2.03390022</v>
      </c>
      <c r="P85" s="10">
        <v>358.077</v>
      </c>
      <c r="Q85" s="10">
        <v>76.911175999999998</v>
      </c>
      <c r="R85" s="10">
        <v>140.33969999999999</v>
      </c>
      <c r="S85" s="10">
        <v>25.682976</v>
      </c>
      <c r="T85" s="10">
        <v>89.111500000000007</v>
      </c>
      <c r="U85" s="10">
        <v>63.428524000000003</v>
      </c>
      <c r="V85" s="10">
        <v>29.626642700000001</v>
      </c>
      <c r="W85" s="10">
        <v>708.25440000000003</v>
      </c>
      <c r="X85" s="10">
        <v>12.557546500000001</v>
      </c>
      <c r="Y85" s="10">
        <v>250.3622</v>
      </c>
      <c r="Z85" s="10">
        <f t="shared" si="2"/>
        <v>1066.3314</v>
      </c>
      <c r="AA85" s="10">
        <v>649.86549670899876</v>
      </c>
      <c r="AB85" s="110">
        <f t="shared" si="3"/>
        <v>1.6408493840649141</v>
      </c>
      <c r="AC85" s="6" t="s">
        <v>1540</v>
      </c>
    </row>
    <row r="86" spans="1:29" x14ac:dyDescent="0.25">
      <c r="A86" s="6">
        <v>2014</v>
      </c>
      <c r="B86" s="6" t="s">
        <v>47</v>
      </c>
      <c r="C86" s="6">
        <v>5651911</v>
      </c>
      <c r="D86" s="8" t="s">
        <v>62</v>
      </c>
      <c r="F86" s="8" t="s">
        <v>145</v>
      </c>
      <c r="G86" s="6">
        <v>324110</v>
      </c>
      <c r="H86" s="8" t="s">
        <v>119</v>
      </c>
      <c r="I86" s="9">
        <v>32.269103999999999</v>
      </c>
      <c r="J86" s="9">
        <v>-101.41767299999999</v>
      </c>
      <c r="K86" s="6" t="s">
        <v>38</v>
      </c>
      <c r="M86" s="10">
        <v>238.09569999999999</v>
      </c>
      <c r="N86" s="10">
        <v>0.11509999999999999</v>
      </c>
      <c r="O86" s="10">
        <v>0.67296202000000005</v>
      </c>
      <c r="P86" s="10">
        <v>505.81330000000003</v>
      </c>
      <c r="Q86" s="10">
        <v>100.5824745</v>
      </c>
      <c r="R86" s="10">
        <v>118.2209</v>
      </c>
      <c r="S86" s="10">
        <v>100.3153605</v>
      </c>
      <c r="T86" s="10">
        <v>117.95378599999999</v>
      </c>
      <c r="U86" s="10">
        <v>17.638423459999998</v>
      </c>
      <c r="V86" s="10">
        <v>70.642911089999998</v>
      </c>
      <c r="W86" s="10">
        <v>819.89300000000003</v>
      </c>
      <c r="X86" s="10">
        <v>31.972275509999999</v>
      </c>
      <c r="Y86" s="10">
        <v>309.22250000000003</v>
      </c>
      <c r="Z86" s="10">
        <f t="shared" si="2"/>
        <v>1325.7063000000001</v>
      </c>
      <c r="AA86" s="10">
        <v>813.53301372954331</v>
      </c>
      <c r="AB86" s="110">
        <f t="shared" si="3"/>
        <v>1.6295666895218677</v>
      </c>
      <c r="AC86" s="6" t="s">
        <v>1540</v>
      </c>
    </row>
    <row r="87" spans="1:29" x14ac:dyDescent="0.25">
      <c r="A87" s="6">
        <v>2014</v>
      </c>
      <c r="B87" s="6" t="s">
        <v>47</v>
      </c>
      <c r="C87" s="6">
        <v>8091311</v>
      </c>
      <c r="D87" s="8" t="s">
        <v>100</v>
      </c>
      <c r="F87" s="8" t="s">
        <v>133</v>
      </c>
      <c r="G87" s="6">
        <v>211112</v>
      </c>
      <c r="H87" s="8" t="s">
        <v>68</v>
      </c>
      <c r="I87" s="9">
        <v>33.043869000000001</v>
      </c>
      <c r="J87" s="9">
        <v>-103.169989</v>
      </c>
      <c r="K87" s="6" t="s">
        <v>46</v>
      </c>
      <c r="M87" s="10">
        <v>15.428000000000001</v>
      </c>
      <c r="O87" s="10">
        <v>3.7799999999999999E-3</v>
      </c>
      <c r="P87" s="10">
        <v>12.772</v>
      </c>
      <c r="Q87" s="10">
        <v>0.17776951999999999</v>
      </c>
      <c r="R87" s="10">
        <v>0.30199999999999999</v>
      </c>
      <c r="S87" s="10">
        <v>0.17776951999999999</v>
      </c>
      <c r="T87" s="10">
        <v>0.30199999999999999</v>
      </c>
      <c r="U87" s="10">
        <v>0.12423048</v>
      </c>
      <c r="V87" s="10">
        <v>0.1429666</v>
      </c>
      <c r="W87" s="10">
        <v>1009.006</v>
      </c>
      <c r="X87" s="10">
        <v>1.5480000000000001E-2</v>
      </c>
      <c r="Y87" s="10">
        <v>26.065000000000001</v>
      </c>
      <c r="Z87" s="10">
        <f t="shared" si="2"/>
        <v>1021.778</v>
      </c>
      <c r="AA87" s="10">
        <v>629.02703169954373</v>
      </c>
      <c r="AB87" s="110">
        <f t="shared" si="3"/>
        <v>1.6243785219202707</v>
      </c>
      <c r="AC87" s="6" t="s">
        <v>1540</v>
      </c>
    </row>
    <row r="88" spans="1:29" x14ac:dyDescent="0.25">
      <c r="A88" s="6">
        <v>2014</v>
      </c>
      <c r="B88" s="6" t="s">
        <v>47</v>
      </c>
      <c r="C88" s="6">
        <v>4899711</v>
      </c>
      <c r="D88" s="8" t="s">
        <v>139</v>
      </c>
      <c r="F88" s="8" t="s">
        <v>140</v>
      </c>
      <c r="G88" s="6">
        <v>211112</v>
      </c>
      <c r="H88" s="8" t="s">
        <v>68</v>
      </c>
      <c r="I88" s="9">
        <v>32.758049999999997</v>
      </c>
      <c r="J88" s="9">
        <v>-102.681383</v>
      </c>
      <c r="K88" s="6" t="s">
        <v>38</v>
      </c>
      <c r="M88" s="10">
        <v>1345.7080000000001</v>
      </c>
      <c r="O88" s="10">
        <v>0.64833700000000005</v>
      </c>
      <c r="P88" s="10">
        <v>671.50900000000001</v>
      </c>
      <c r="Q88" s="10">
        <v>95.604029999999995</v>
      </c>
      <c r="R88" s="10">
        <v>106.75</v>
      </c>
      <c r="S88" s="10">
        <v>81.199169999999995</v>
      </c>
      <c r="T88" s="10">
        <v>92.345140000000001</v>
      </c>
      <c r="U88" s="10">
        <v>11.145970999999999</v>
      </c>
      <c r="V88" s="10">
        <v>63.48066</v>
      </c>
      <c r="W88" s="10">
        <v>432.65</v>
      </c>
      <c r="X88" s="10">
        <v>8.5365000000000002</v>
      </c>
      <c r="Y88" s="10">
        <v>37.135199999999998</v>
      </c>
      <c r="Z88" s="10">
        <f t="shared" si="2"/>
        <v>1104.1590000000001</v>
      </c>
      <c r="AA88" s="10">
        <v>683.21194642784724</v>
      </c>
      <c r="AB88" s="110">
        <f t="shared" si="3"/>
        <v>1.6161295272617255</v>
      </c>
      <c r="AC88" s="6" t="s">
        <v>1540</v>
      </c>
    </row>
    <row r="89" spans="1:29" x14ac:dyDescent="0.25">
      <c r="A89" s="6">
        <v>2014</v>
      </c>
      <c r="B89" s="6" t="s">
        <v>47</v>
      </c>
      <c r="C89" s="6">
        <v>7558011</v>
      </c>
      <c r="D89" s="8" t="s">
        <v>425</v>
      </c>
      <c r="F89" s="8" t="s">
        <v>430</v>
      </c>
      <c r="G89" s="6">
        <v>32731</v>
      </c>
      <c r="H89" s="8" t="s">
        <v>50</v>
      </c>
      <c r="I89" s="9">
        <v>39.562199999999997</v>
      </c>
      <c r="J89" s="9">
        <v>-112.19553000000001</v>
      </c>
      <c r="K89" s="6" t="s">
        <v>43</v>
      </c>
      <c r="L89" s="10">
        <v>22.821300000000001</v>
      </c>
      <c r="M89" s="10">
        <v>4613.1944999999996</v>
      </c>
      <c r="N89" s="10">
        <v>3.5051000000000001</v>
      </c>
      <c r="O89" s="10">
        <v>2.9813698444000001</v>
      </c>
      <c r="P89" s="10">
        <v>845.4991</v>
      </c>
      <c r="Q89" s="10">
        <v>75.979373510000002</v>
      </c>
      <c r="R89" s="10">
        <v>79.088499999999996</v>
      </c>
      <c r="S89" s="10">
        <v>68.23617351</v>
      </c>
      <c r="T89" s="10">
        <v>71.345299999999995</v>
      </c>
      <c r="U89" s="10">
        <v>3.1091982570000001</v>
      </c>
      <c r="V89" s="10">
        <v>45.160394128999997</v>
      </c>
      <c r="W89" s="10">
        <v>5.8784999999999998</v>
      </c>
      <c r="X89" s="10">
        <v>11.707575025000001</v>
      </c>
      <c r="Y89" s="10">
        <v>44.580300000000001</v>
      </c>
      <c r="Z89" s="10">
        <f t="shared" si="2"/>
        <v>851.37760000000003</v>
      </c>
      <c r="AA89" s="10">
        <v>529.42693388120074</v>
      </c>
      <c r="AB89" s="110">
        <f t="shared" si="3"/>
        <v>1.6081116118490535</v>
      </c>
      <c r="AC89" s="6" t="s">
        <v>1540</v>
      </c>
    </row>
    <row r="90" spans="1:29" x14ac:dyDescent="0.25">
      <c r="A90" s="6">
        <v>2014</v>
      </c>
      <c r="B90" s="6" t="s">
        <v>47</v>
      </c>
      <c r="C90" s="6">
        <v>1082911</v>
      </c>
      <c r="D90" s="8" t="s">
        <v>148</v>
      </c>
      <c r="F90" s="8" t="s">
        <v>149</v>
      </c>
      <c r="G90" s="6">
        <v>327310</v>
      </c>
      <c r="H90" s="8" t="s">
        <v>50</v>
      </c>
      <c r="I90" s="9">
        <v>40.202235999999999</v>
      </c>
      <c r="J90" s="9">
        <v>-105.23669700000001</v>
      </c>
      <c r="K90" s="6" t="s">
        <v>13</v>
      </c>
      <c r="L90" s="10">
        <v>44</v>
      </c>
      <c r="M90" s="10">
        <v>306.33715599999999</v>
      </c>
      <c r="O90" s="10">
        <v>1.51085272643</v>
      </c>
      <c r="P90" s="10">
        <v>1050.8167100000001</v>
      </c>
      <c r="Q90" s="10">
        <v>115.42252341</v>
      </c>
      <c r="R90" s="10">
        <v>119.298877</v>
      </c>
      <c r="S90" s="10">
        <v>42.911925410000002</v>
      </c>
      <c r="T90" s="10">
        <v>46.788288999999999</v>
      </c>
      <c r="U90" s="10">
        <v>3.8763651640000001</v>
      </c>
      <c r="V90" s="10">
        <v>34.297606930999997</v>
      </c>
      <c r="W90" s="10">
        <v>23.365845</v>
      </c>
      <c r="X90" s="10">
        <v>5.8385170112999996</v>
      </c>
      <c r="Y90" s="10">
        <v>5.0013740000000002</v>
      </c>
      <c r="Z90" s="10">
        <f t="shared" si="2"/>
        <v>1074.1825550000001</v>
      </c>
      <c r="AA90" s="10">
        <v>683.47988916808663</v>
      </c>
      <c r="AB90" s="110">
        <f t="shared" si="3"/>
        <v>1.5716373985889567</v>
      </c>
      <c r="AC90" s="6" t="s">
        <v>1540</v>
      </c>
    </row>
    <row r="91" spans="1:29" x14ac:dyDescent="0.25">
      <c r="A91" s="6">
        <v>2014</v>
      </c>
      <c r="B91" s="6" t="s">
        <v>47</v>
      </c>
      <c r="C91" s="6">
        <v>6145211</v>
      </c>
      <c r="D91" s="8" t="s">
        <v>431</v>
      </c>
      <c r="F91" s="8" t="s">
        <v>432</v>
      </c>
      <c r="G91" s="6">
        <v>331410</v>
      </c>
      <c r="H91" s="8" t="s">
        <v>364</v>
      </c>
      <c r="I91" s="9">
        <v>40.915300000000002</v>
      </c>
      <c r="J91" s="9">
        <v>-112.7351</v>
      </c>
      <c r="K91" s="6" t="s">
        <v>43</v>
      </c>
      <c r="L91" s="10">
        <v>105.56</v>
      </c>
      <c r="M91" s="10">
        <v>305.78250000000003</v>
      </c>
      <c r="N91" s="10">
        <v>1.9787999999999999</v>
      </c>
      <c r="O91" s="10">
        <v>0.96918719200000003</v>
      </c>
      <c r="P91" s="10">
        <v>1052.0875000000001</v>
      </c>
      <c r="Q91" s="10">
        <v>1017.564766</v>
      </c>
      <c r="R91" s="10">
        <v>1054.1882000000001</v>
      </c>
      <c r="S91" s="10">
        <v>732.71119599999997</v>
      </c>
      <c r="T91" s="10">
        <v>769.33460000000002</v>
      </c>
      <c r="U91" s="10">
        <v>36.623442574000002</v>
      </c>
      <c r="V91" s="10">
        <v>623.86166716000002</v>
      </c>
      <c r="W91" s="10">
        <v>17.925899999999999</v>
      </c>
      <c r="X91" s="10">
        <v>76.115219019799994</v>
      </c>
      <c r="Y91" s="10">
        <v>639.3066</v>
      </c>
      <c r="Z91" s="10">
        <f t="shared" si="2"/>
        <v>1070.0134</v>
      </c>
      <c r="AA91" s="10">
        <v>685.93558761436464</v>
      </c>
      <c r="AB91" s="110">
        <f t="shared" si="3"/>
        <v>1.5599327682085002</v>
      </c>
      <c r="AC91" s="6" t="s">
        <v>1540</v>
      </c>
    </row>
    <row r="92" spans="1:29" x14ac:dyDescent="0.25">
      <c r="A92" s="6">
        <v>2014</v>
      </c>
      <c r="B92" s="6" t="s">
        <v>47</v>
      </c>
      <c r="C92" s="6">
        <v>8241211</v>
      </c>
      <c r="D92" s="8" t="s">
        <v>100</v>
      </c>
      <c r="F92" s="8" t="s">
        <v>144</v>
      </c>
      <c r="G92" s="6">
        <v>211112</v>
      </c>
      <c r="H92" s="8" t="s">
        <v>68</v>
      </c>
      <c r="I92" s="9">
        <v>32.695278000000002</v>
      </c>
      <c r="J92" s="9">
        <v>-103.28527800000001</v>
      </c>
      <c r="K92" s="6" t="s">
        <v>46</v>
      </c>
      <c r="M92" s="10">
        <v>429.39699999999999</v>
      </c>
      <c r="O92" s="10">
        <v>0.55687799999999998</v>
      </c>
      <c r="P92" s="10">
        <v>786.62199999999996</v>
      </c>
      <c r="Q92" s="10">
        <v>13.2317</v>
      </c>
      <c r="R92" s="10">
        <v>26.518000000000001</v>
      </c>
      <c r="S92" s="10">
        <v>13.2317</v>
      </c>
      <c r="T92" s="10">
        <v>26.518000000000001</v>
      </c>
      <c r="U92" s="10">
        <v>13.286300000000001</v>
      </c>
      <c r="V92" s="10">
        <v>6.9477200000000003</v>
      </c>
      <c r="W92" s="10">
        <v>192.04300000000001</v>
      </c>
      <c r="X92" s="10">
        <v>2.280548</v>
      </c>
      <c r="Y92" s="10">
        <v>192.05</v>
      </c>
      <c r="Z92" s="10">
        <f t="shared" si="2"/>
        <v>978.66499999999996</v>
      </c>
      <c r="AA92" s="10">
        <v>634.27389825808552</v>
      </c>
      <c r="AB92" s="110">
        <f t="shared" si="3"/>
        <v>1.5429690590890153</v>
      </c>
      <c r="AC92" s="6" t="s">
        <v>1540</v>
      </c>
    </row>
    <row r="93" spans="1:29" x14ac:dyDescent="0.25">
      <c r="A93" s="6">
        <v>2014</v>
      </c>
      <c r="B93" s="6" t="s">
        <v>47</v>
      </c>
      <c r="C93" s="6">
        <v>5226911</v>
      </c>
      <c r="D93" s="8" t="s">
        <v>100</v>
      </c>
      <c r="F93" s="8" t="s">
        <v>150</v>
      </c>
      <c r="G93" s="6">
        <v>211112</v>
      </c>
      <c r="H93" s="8" t="s">
        <v>68</v>
      </c>
      <c r="I93" s="9">
        <v>32.174199999999999</v>
      </c>
      <c r="J93" s="9">
        <v>-103.1741</v>
      </c>
      <c r="K93" s="6" t="s">
        <v>46</v>
      </c>
      <c r="M93" s="10">
        <v>800.43399999999997</v>
      </c>
      <c r="O93" s="10">
        <v>0.20605200000000001</v>
      </c>
      <c r="P93" s="10">
        <v>230.07</v>
      </c>
      <c r="Q93" s="10">
        <v>7.3173824999999999</v>
      </c>
      <c r="R93" s="10">
        <v>13.57</v>
      </c>
      <c r="S93" s="10">
        <v>7.3173824999999999</v>
      </c>
      <c r="T93" s="10">
        <v>13.57</v>
      </c>
      <c r="U93" s="10">
        <v>6.2526175200000003</v>
      </c>
      <c r="V93" s="10">
        <v>5.5219002000000001</v>
      </c>
      <c r="W93" s="10">
        <v>797.56299999999999</v>
      </c>
      <c r="X93" s="10">
        <v>0.84383200000000003</v>
      </c>
      <c r="Y93" s="10">
        <v>174.46299999999999</v>
      </c>
      <c r="Z93" s="10">
        <f t="shared" si="2"/>
        <v>1027.633</v>
      </c>
      <c r="AA93" s="10">
        <v>669.79474534885742</v>
      </c>
      <c r="AB93" s="110">
        <f t="shared" si="3"/>
        <v>1.5342506150369473</v>
      </c>
      <c r="AC93" s="6" t="s">
        <v>1540</v>
      </c>
    </row>
    <row r="94" spans="1:29" x14ac:dyDescent="0.25">
      <c r="A94" s="6">
        <v>2014</v>
      </c>
      <c r="B94" s="6" t="s">
        <v>47</v>
      </c>
      <c r="C94" s="6">
        <v>1099511</v>
      </c>
      <c r="D94" s="8" t="s">
        <v>146</v>
      </c>
      <c r="F94" s="8" t="s">
        <v>147</v>
      </c>
      <c r="G94" s="6">
        <v>324110</v>
      </c>
      <c r="H94" s="8" t="s">
        <v>119</v>
      </c>
      <c r="I94" s="9">
        <v>39.802788999999997</v>
      </c>
      <c r="J94" s="9">
        <v>-104.94750000000001</v>
      </c>
      <c r="K94" s="6" t="s">
        <v>13</v>
      </c>
      <c r="L94" s="10">
        <v>5.8</v>
      </c>
      <c r="M94" s="10">
        <v>435.0677</v>
      </c>
      <c r="N94" s="10">
        <v>0.71350000000000002</v>
      </c>
      <c r="O94" s="10">
        <v>0.94730167350000005</v>
      </c>
      <c r="P94" s="10">
        <v>763.15994000000001</v>
      </c>
      <c r="Q94" s="10">
        <v>168.97199620000001</v>
      </c>
      <c r="R94" s="10">
        <v>266.68585999999999</v>
      </c>
      <c r="S94" s="10">
        <v>87.710429199999993</v>
      </c>
      <c r="T94" s="10">
        <v>185.42429300000001</v>
      </c>
      <c r="U94" s="10">
        <v>97.713865769999998</v>
      </c>
      <c r="V94" s="10">
        <v>110.79226418</v>
      </c>
      <c r="W94" s="10">
        <v>248.94357600000001</v>
      </c>
      <c r="X94" s="10">
        <v>52.946862799999998</v>
      </c>
      <c r="Y94" s="10">
        <v>389.64657099999999</v>
      </c>
      <c r="Z94" s="10">
        <f t="shared" si="2"/>
        <v>1012.103516</v>
      </c>
      <c r="AA94" s="10">
        <v>663.97248462904258</v>
      </c>
      <c r="AB94" s="110">
        <f t="shared" si="3"/>
        <v>1.5243154489533646</v>
      </c>
      <c r="AC94" s="6" t="s">
        <v>1540</v>
      </c>
    </row>
    <row r="95" spans="1:29" x14ac:dyDescent="0.25">
      <c r="A95" s="6">
        <v>2014</v>
      </c>
      <c r="B95" s="6" t="s">
        <v>47</v>
      </c>
      <c r="C95" s="6">
        <v>5786211</v>
      </c>
      <c r="D95" s="8" t="s">
        <v>1492</v>
      </c>
      <c r="F95" s="8" t="s">
        <v>1493</v>
      </c>
      <c r="G95" s="6">
        <v>324110</v>
      </c>
      <c r="H95" s="8" t="s">
        <v>119</v>
      </c>
      <c r="I95" s="9">
        <v>33.854967000000002</v>
      </c>
      <c r="J95" s="9">
        <v>-118.336907</v>
      </c>
      <c r="K95" s="6" t="s">
        <v>518</v>
      </c>
      <c r="L95" s="10">
        <v>139.9</v>
      </c>
      <c r="M95" s="10">
        <v>738.81976999999995</v>
      </c>
      <c r="N95" s="10">
        <v>56.037797086605003</v>
      </c>
      <c r="O95" s="10">
        <v>4.04499189596</v>
      </c>
      <c r="P95" s="10">
        <v>804.92566999999997</v>
      </c>
      <c r="Q95" s="10">
        <v>308.76049248999999</v>
      </c>
      <c r="R95" s="10">
        <v>415.69799602000001</v>
      </c>
      <c r="S95" s="10">
        <v>217.84760485999999</v>
      </c>
      <c r="T95" s="10">
        <v>324.78509238999999</v>
      </c>
      <c r="U95" s="10">
        <v>106.9375002371</v>
      </c>
      <c r="V95" s="10">
        <v>185.52430083799999</v>
      </c>
      <c r="W95" s="10">
        <v>369.79583000000002</v>
      </c>
      <c r="X95" s="10">
        <v>44.425584007659999</v>
      </c>
      <c r="Y95" s="10">
        <v>543.70178739000005</v>
      </c>
      <c r="Z95" s="10">
        <f t="shared" si="2"/>
        <v>1174.7215000000001</v>
      </c>
      <c r="AA95" s="10">
        <v>777.35510490187755</v>
      </c>
      <c r="AB95" s="110">
        <f t="shared" si="3"/>
        <v>1.5111774433491121</v>
      </c>
      <c r="AC95" s="6" t="s">
        <v>1540</v>
      </c>
    </row>
    <row r="96" spans="1:29" x14ac:dyDescent="0.25">
      <c r="A96" s="6">
        <v>2018</v>
      </c>
      <c r="B96" s="6" t="s">
        <v>30</v>
      </c>
      <c r="C96" s="6">
        <v>7581811</v>
      </c>
      <c r="D96" s="112" t="s">
        <v>175</v>
      </c>
      <c r="E96" s="6"/>
      <c r="F96" s="7" t="s">
        <v>176</v>
      </c>
      <c r="G96" s="6">
        <v>221112</v>
      </c>
      <c r="H96" s="8" t="s">
        <v>33</v>
      </c>
      <c r="I96" s="9">
        <v>31.8047</v>
      </c>
      <c r="J96" s="9">
        <v>-106.5472</v>
      </c>
      <c r="K96" s="6" t="s">
        <v>46</v>
      </c>
      <c r="L96" s="8"/>
      <c r="M96" s="8"/>
      <c r="N96" s="8"/>
      <c r="O96" s="8"/>
      <c r="P96" s="10">
        <v>674.62300000000005</v>
      </c>
      <c r="Q96" s="8"/>
      <c r="R96" s="8"/>
      <c r="S96" s="8"/>
      <c r="T96" s="8"/>
      <c r="U96" s="8"/>
      <c r="V96" s="8"/>
      <c r="W96" s="10">
        <v>2.3250000000000002</v>
      </c>
      <c r="X96" s="8"/>
      <c r="Y96" s="8"/>
      <c r="Z96" s="10">
        <f t="shared" si="2"/>
        <v>676.94800000000009</v>
      </c>
      <c r="AA96" s="11">
        <v>448.6034903999136</v>
      </c>
      <c r="AB96" s="110">
        <f t="shared" si="3"/>
        <v>1.5090118879737777</v>
      </c>
      <c r="AC96" s="6" t="s">
        <v>1540</v>
      </c>
    </row>
    <row r="97" spans="1:29" x14ac:dyDescent="0.25">
      <c r="A97" s="6">
        <v>2018</v>
      </c>
      <c r="B97" s="6" t="s">
        <v>30</v>
      </c>
      <c r="C97" s="6">
        <v>4946011</v>
      </c>
      <c r="D97" s="112" t="s">
        <v>39</v>
      </c>
      <c r="F97" s="7" t="s">
        <v>380</v>
      </c>
      <c r="G97" s="6">
        <v>221112</v>
      </c>
      <c r="H97" s="8" t="s">
        <v>33</v>
      </c>
      <c r="I97" s="9">
        <v>34.1661</v>
      </c>
      <c r="J97" s="9">
        <v>-102.4114</v>
      </c>
      <c r="K97" s="6" t="s">
        <v>38</v>
      </c>
      <c r="L97" s="8"/>
      <c r="M97" s="8"/>
      <c r="N97" s="8"/>
      <c r="O97" s="8"/>
      <c r="P97" s="10">
        <v>993.66</v>
      </c>
      <c r="Q97" s="8"/>
      <c r="R97" s="8"/>
      <c r="S97" s="8"/>
      <c r="T97" s="8"/>
      <c r="U97" s="8"/>
      <c r="V97" s="8"/>
      <c r="W97" s="10">
        <v>4.202</v>
      </c>
      <c r="X97" s="8"/>
      <c r="Y97" s="8"/>
      <c r="Z97" s="10">
        <f t="shared" si="2"/>
        <v>997.86199999999997</v>
      </c>
      <c r="AA97" s="11">
        <v>663.9279931428448</v>
      </c>
      <c r="AB97" s="110">
        <f t="shared" si="3"/>
        <v>1.5029672047361753</v>
      </c>
      <c r="AC97" s="6" t="s">
        <v>1540</v>
      </c>
    </row>
    <row r="98" spans="1:29" x14ac:dyDescent="0.25">
      <c r="A98" s="6">
        <v>2014</v>
      </c>
      <c r="B98" s="6" t="s">
        <v>47</v>
      </c>
      <c r="C98" s="6">
        <v>7994511</v>
      </c>
      <c r="D98" s="8" t="s">
        <v>51</v>
      </c>
      <c r="F98" s="8" t="s">
        <v>155</v>
      </c>
      <c r="G98" s="6">
        <v>48621</v>
      </c>
      <c r="H98" s="8" t="s">
        <v>72</v>
      </c>
      <c r="I98" s="9">
        <v>36.728332999999999</v>
      </c>
      <c r="J98" s="9">
        <v>-107.955833</v>
      </c>
      <c r="K98" s="6" t="s">
        <v>46</v>
      </c>
      <c r="M98" s="10">
        <v>43.917000000000002</v>
      </c>
      <c r="O98" s="10">
        <v>0.123039</v>
      </c>
      <c r="P98" s="10">
        <v>340.005</v>
      </c>
      <c r="Q98" s="10">
        <v>3.2224499999999998</v>
      </c>
      <c r="R98" s="10">
        <v>5.859</v>
      </c>
      <c r="S98" s="10">
        <v>3.2224499999999998</v>
      </c>
      <c r="T98" s="10">
        <v>5.859</v>
      </c>
      <c r="U98" s="10">
        <v>2.6365500000000002</v>
      </c>
      <c r="V98" s="10">
        <v>1.535058</v>
      </c>
      <c r="W98" s="10">
        <v>0.122</v>
      </c>
      <c r="X98" s="10">
        <v>0.50387400000000004</v>
      </c>
      <c r="Y98" s="10">
        <v>14.994999999999999</v>
      </c>
      <c r="Z98" s="10">
        <f t="shared" si="2"/>
        <v>340.12700000000001</v>
      </c>
      <c r="AA98" s="10">
        <v>233.69030119540199</v>
      </c>
      <c r="AB98" s="110">
        <f t="shared" si="3"/>
        <v>1.4554604887756986</v>
      </c>
      <c r="AC98" s="6" t="s">
        <v>1540</v>
      </c>
    </row>
    <row r="99" spans="1:29" x14ac:dyDescent="0.25">
      <c r="A99" s="6">
        <v>2014</v>
      </c>
      <c r="B99" s="6" t="s">
        <v>47</v>
      </c>
      <c r="C99" s="6">
        <v>3968211</v>
      </c>
      <c r="D99" s="8" t="s">
        <v>89</v>
      </c>
      <c r="F99" s="8" t="s">
        <v>156</v>
      </c>
      <c r="G99" s="6">
        <v>211111</v>
      </c>
      <c r="H99" s="8" t="s">
        <v>53</v>
      </c>
      <c r="I99" s="9">
        <v>32.040278000000001</v>
      </c>
      <c r="J99" s="9">
        <v>-102.681383</v>
      </c>
      <c r="K99" s="6" t="s">
        <v>38</v>
      </c>
      <c r="M99" s="10">
        <v>589.24300000000005</v>
      </c>
      <c r="O99" s="10">
        <v>0.23160900000000001</v>
      </c>
      <c r="P99" s="10">
        <v>1031.653</v>
      </c>
      <c r="Q99" s="10">
        <v>6.06595</v>
      </c>
      <c r="R99" s="10">
        <v>11.029</v>
      </c>
      <c r="S99" s="10">
        <v>6.06595</v>
      </c>
      <c r="T99" s="10">
        <v>11.029</v>
      </c>
      <c r="U99" s="10">
        <v>4.96305</v>
      </c>
      <c r="V99" s="10">
        <v>2.8895979999999999</v>
      </c>
      <c r="W99" s="10">
        <v>0.308</v>
      </c>
      <c r="X99" s="10">
        <v>0.94849399999999995</v>
      </c>
      <c r="Y99" s="10">
        <v>77.256</v>
      </c>
      <c r="Z99" s="10">
        <f t="shared" si="2"/>
        <v>1031.961</v>
      </c>
      <c r="AA99" s="10">
        <v>717.65185899922551</v>
      </c>
      <c r="AB99" s="110">
        <f t="shared" si="3"/>
        <v>1.437968824381062</v>
      </c>
      <c r="AC99" s="6" t="s">
        <v>1540</v>
      </c>
    </row>
    <row r="100" spans="1:29" x14ac:dyDescent="0.25">
      <c r="A100" s="6">
        <v>2014</v>
      </c>
      <c r="B100" s="6" t="s">
        <v>47</v>
      </c>
      <c r="C100" s="6">
        <v>7411811</v>
      </c>
      <c r="D100" s="8" t="s">
        <v>151</v>
      </c>
      <c r="F100" s="8" t="s">
        <v>152</v>
      </c>
      <c r="G100" s="6">
        <v>211112</v>
      </c>
      <c r="H100" s="8" t="s">
        <v>68</v>
      </c>
      <c r="I100" s="9">
        <v>32.75676</v>
      </c>
      <c r="J100" s="9">
        <v>-104.21012</v>
      </c>
      <c r="K100" s="6" t="s">
        <v>46</v>
      </c>
      <c r="M100" s="10">
        <v>423.57</v>
      </c>
      <c r="O100" s="10">
        <v>0.20441400000000001</v>
      </c>
      <c r="P100" s="10">
        <v>383.36</v>
      </c>
      <c r="Q100" s="10">
        <v>4.94672</v>
      </c>
      <c r="R100" s="10">
        <v>9.734</v>
      </c>
      <c r="S100" s="10">
        <v>4.94672</v>
      </c>
      <c r="T100" s="10">
        <v>9.734</v>
      </c>
      <c r="U100" s="10">
        <v>4.78728</v>
      </c>
      <c r="V100" s="10">
        <v>2.5503079999999998</v>
      </c>
      <c r="W100" s="10">
        <v>399.17899999999997</v>
      </c>
      <c r="X100" s="10">
        <v>0.83712399999999998</v>
      </c>
      <c r="Y100" s="10">
        <v>104.989</v>
      </c>
      <c r="Z100" s="10">
        <f t="shared" si="2"/>
        <v>782.53899999999999</v>
      </c>
      <c r="AA100" s="10">
        <v>553.52914746209115</v>
      </c>
      <c r="AB100" s="110">
        <f t="shared" si="3"/>
        <v>1.4137268174366424</v>
      </c>
      <c r="AC100" s="6" t="s">
        <v>1540</v>
      </c>
    </row>
    <row r="101" spans="1:29" x14ac:dyDescent="0.25">
      <c r="A101" s="6">
        <v>2014</v>
      </c>
      <c r="B101" s="6" t="s">
        <v>47</v>
      </c>
      <c r="C101" s="6">
        <v>4035711</v>
      </c>
      <c r="D101" s="8" t="s">
        <v>160</v>
      </c>
      <c r="F101" s="8" t="s">
        <v>161</v>
      </c>
      <c r="G101" s="6">
        <v>211112</v>
      </c>
      <c r="H101" s="8" t="s">
        <v>68</v>
      </c>
      <c r="I101" s="9">
        <v>31.947092999999999</v>
      </c>
      <c r="J101" s="9">
        <v>-103.043408</v>
      </c>
      <c r="K101" s="6" t="s">
        <v>38</v>
      </c>
      <c r="M101" s="10">
        <v>185.03469999999999</v>
      </c>
      <c r="O101" s="10">
        <v>0.33226013999999998</v>
      </c>
      <c r="P101" s="10">
        <v>742.26179999999999</v>
      </c>
      <c r="Q101" s="10">
        <v>8.5139563000000003</v>
      </c>
      <c r="R101" s="10">
        <v>15.8309</v>
      </c>
      <c r="S101" s="10">
        <v>8.5139563000000003</v>
      </c>
      <c r="T101" s="10">
        <v>15.8309</v>
      </c>
      <c r="U101" s="10">
        <v>7.3169436499999998</v>
      </c>
      <c r="V101" s="10">
        <v>4.1694962000000002</v>
      </c>
      <c r="W101" s="10">
        <v>226.8954</v>
      </c>
      <c r="X101" s="10">
        <v>1.3676314700000001</v>
      </c>
      <c r="Y101" s="10">
        <v>60.502200000000002</v>
      </c>
      <c r="Z101" s="10">
        <f t="shared" si="2"/>
        <v>969.15719999999999</v>
      </c>
      <c r="AA101" s="10">
        <v>692.99475620564078</v>
      </c>
      <c r="AB101" s="110">
        <f t="shared" si="3"/>
        <v>1.3985058203130329</v>
      </c>
      <c r="AC101" s="6" t="s">
        <v>1540</v>
      </c>
    </row>
    <row r="102" spans="1:29" x14ac:dyDescent="0.25">
      <c r="A102" s="6">
        <v>2014</v>
      </c>
      <c r="B102" s="6" t="s">
        <v>47</v>
      </c>
      <c r="C102" s="6">
        <v>4350411</v>
      </c>
      <c r="D102" s="8" t="s">
        <v>115</v>
      </c>
      <c r="F102" s="8" t="s">
        <v>134</v>
      </c>
      <c r="G102" s="6">
        <v>331110</v>
      </c>
      <c r="H102" s="8" t="s">
        <v>135</v>
      </c>
      <c r="I102" s="9">
        <v>38.232627000000001</v>
      </c>
      <c r="J102" s="9">
        <v>-104.607257</v>
      </c>
      <c r="K102" s="6" t="s">
        <v>13</v>
      </c>
      <c r="L102" s="10">
        <v>406</v>
      </c>
      <c r="M102" s="10">
        <v>1220.4688000000001</v>
      </c>
      <c r="O102" s="10">
        <v>0.96694504771849998</v>
      </c>
      <c r="P102" s="10">
        <v>447.05180000000001</v>
      </c>
      <c r="Q102" s="10">
        <v>167.613484</v>
      </c>
      <c r="R102" s="10">
        <v>209.3169</v>
      </c>
      <c r="S102" s="10">
        <v>135.80442300000001</v>
      </c>
      <c r="T102" s="10">
        <v>177.50783899999999</v>
      </c>
      <c r="U102" s="10">
        <v>41.703415999999997</v>
      </c>
      <c r="V102" s="10">
        <v>112.5854536108</v>
      </c>
      <c r="W102" s="10">
        <v>310.73721</v>
      </c>
      <c r="X102" s="10">
        <v>36.930460726900002</v>
      </c>
      <c r="Y102" s="10">
        <v>179.74257</v>
      </c>
      <c r="Z102" s="10">
        <f t="shared" si="2"/>
        <v>757.78900999999996</v>
      </c>
      <c r="AA102" s="10">
        <v>566.98009556582087</v>
      </c>
      <c r="AB102" s="110">
        <f t="shared" si="3"/>
        <v>1.3365354726319982</v>
      </c>
      <c r="AC102" s="6" t="s">
        <v>1540</v>
      </c>
    </row>
    <row r="103" spans="1:29" x14ac:dyDescent="0.25">
      <c r="A103" s="6">
        <v>2018</v>
      </c>
      <c r="B103" s="6" t="s">
        <v>30</v>
      </c>
      <c r="C103" s="6">
        <v>5229511</v>
      </c>
      <c r="D103" s="112" t="s">
        <v>157</v>
      </c>
      <c r="E103" s="6"/>
      <c r="F103" s="7" t="s">
        <v>158</v>
      </c>
      <c r="G103" s="6">
        <v>221112</v>
      </c>
      <c r="H103" s="8" t="s">
        <v>33</v>
      </c>
      <c r="I103" s="9">
        <v>32.713099999999997</v>
      </c>
      <c r="J103" s="9">
        <v>-103.3533</v>
      </c>
      <c r="K103" s="6" t="s">
        <v>46</v>
      </c>
      <c r="L103" s="8"/>
      <c r="M103" s="8"/>
      <c r="N103" s="8"/>
      <c r="O103" s="8"/>
      <c r="P103" s="10">
        <v>830.52499999999998</v>
      </c>
      <c r="Q103" s="8"/>
      <c r="R103" s="8"/>
      <c r="S103" s="8"/>
      <c r="T103" s="8"/>
      <c r="U103" s="8"/>
      <c r="V103" s="8"/>
      <c r="W103" s="10">
        <v>4.41</v>
      </c>
      <c r="X103" s="8"/>
      <c r="Y103" s="8"/>
      <c r="Z103" s="10">
        <f t="shared" si="2"/>
        <v>834.93499999999995</v>
      </c>
      <c r="AA103" s="11">
        <v>627.56152004928879</v>
      </c>
      <c r="AB103" s="110">
        <f t="shared" si="3"/>
        <v>1.3304432686287457</v>
      </c>
      <c r="AC103" s="6" t="s">
        <v>1540</v>
      </c>
    </row>
    <row r="104" spans="1:29" x14ac:dyDescent="0.25">
      <c r="A104" s="6">
        <v>2014</v>
      </c>
      <c r="B104" s="6" t="s">
        <v>47</v>
      </c>
      <c r="C104" s="6">
        <v>8237411</v>
      </c>
      <c r="D104" s="8" t="s">
        <v>410</v>
      </c>
      <c r="F104" s="8" t="s">
        <v>437</v>
      </c>
      <c r="G104" s="6">
        <v>331410</v>
      </c>
      <c r="H104" s="8" t="s">
        <v>364</v>
      </c>
      <c r="I104" s="9">
        <v>40.723260000000003</v>
      </c>
      <c r="J104" s="9">
        <v>-112.19786000000001</v>
      </c>
      <c r="K104" s="6" t="s">
        <v>43</v>
      </c>
      <c r="L104" s="10">
        <v>8</v>
      </c>
      <c r="M104" s="10">
        <v>104.6905</v>
      </c>
      <c r="N104" s="10">
        <v>5.6242000000000001</v>
      </c>
      <c r="O104" s="10">
        <v>0.26768201889999998</v>
      </c>
      <c r="P104" s="10">
        <v>159.9607</v>
      </c>
      <c r="Q104" s="10">
        <v>281.95641817000001</v>
      </c>
      <c r="R104" s="10">
        <v>479.5675</v>
      </c>
      <c r="S104" s="10">
        <v>222.39481817000001</v>
      </c>
      <c r="T104" s="10">
        <v>420.0059</v>
      </c>
      <c r="U104" s="10">
        <v>197.61107682900001</v>
      </c>
      <c r="V104" s="10">
        <v>406.38129652499998</v>
      </c>
      <c r="W104" s="10">
        <v>704.35029999999995</v>
      </c>
      <c r="X104" s="10">
        <v>5.5875433049999996</v>
      </c>
      <c r="Y104" s="10">
        <v>10.3675</v>
      </c>
      <c r="Z104" s="10">
        <f t="shared" si="2"/>
        <v>864.31099999999992</v>
      </c>
      <c r="AA104" s="10">
        <v>650.14915386260452</v>
      </c>
      <c r="AB104" s="110">
        <f t="shared" si="3"/>
        <v>1.3294041757418853</v>
      </c>
      <c r="AC104" s="6" t="s">
        <v>1540</v>
      </c>
    </row>
    <row r="105" spans="1:29" x14ac:dyDescent="0.25">
      <c r="A105" s="6">
        <v>2014</v>
      </c>
      <c r="B105" s="6" t="s">
        <v>47</v>
      </c>
      <c r="C105" s="6">
        <v>4086111</v>
      </c>
      <c r="D105" s="8" t="s">
        <v>1492</v>
      </c>
      <c r="F105" s="8" t="s">
        <v>1494</v>
      </c>
      <c r="G105" s="6">
        <v>324110</v>
      </c>
      <c r="H105" s="8" t="s">
        <v>119</v>
      </c>
      <c r="I105" s="9">
        <v>33.908200000000001</v>
      </c>
      <c r="J105" s="9">
        <v>-118.4085</v>
      </c>
      <c r="K105" s="6" t="s">
        <v>518</v>
      </c>
      <c r="L105" s="10">
        <v>17</v>
      </c>
      <c r="M105" s="10">
        <v>702.81709000000001</v>
      </c>
      <c r="N105" s="10">
        <v>94.458828819999994</v>
      </c>
      <c r="O105" s="10">
        <v>3.0491137210949999</v>
      </c>
      <c r="P105" s="10">
        <v>701.35793000000001</v>
      </c>
      <c r="Q105" s="10">
        <v>100.78668670675999</v>
      </c>
      <c r="R105" s="10">
        <v>189.05923958</v>
      </c>
      <c r="S105" s="10">
        <v>89.298619086759999</v>
      </c>
      <c r="T105" s="10">
        <v>177.57117195999999</v>
      </c>
      <c r="U105" s="10">
        <v>88.272534544059994</v>
      </c>
      <c r="V105" s="10">
        <v>73.994821381419996</v>
      </c>
      <c r="W105" s="10">
        <v>325.60223999999999</v>
      </c>
      <c r="X105" s="10">
        <v>30.110367673740001</v>
      </c>
      <c r="Y105" s="10">
        <v>494.45143539999998</v>
      </c>
      <c r="Z105" s="10">
        <f t="shared" si="2"/>
        <v>1026.9601700000001</v>
      </c>
      <c r="AA105" s="10">
        <v>782.78687785763498</v>
      </c>
      <c r="AB105" s="110">
        <f t="shared" si="3"/>
        <v>1.3119281876704796</v>
      </c>
      <c r="AC105" s="6" t="s">
        <v>1540</v>
      </c>
    </row>
    <row r="106" spans="1:29" x14ac:dyDescent="0.25">
      <c r="A106" s="6">
        <v>2018</v>
      </c>
      <c r="B106" s="6" t="s">
        <v>30</v>
      </c>
      <c r="C106" s="6">
        <v>1139311</v>
      </c>
      <c r="D106" s="112" t="s">
        <v>317</v>
      </c>
      <c r="E106" s="6"/>
      <c r="F106" s="7" t="s">
        <v>318</v>
      </c>
      <c r="G106" s="6">
        <v>221112</v>
      </c>
      <c r="H106" s="8" t="s">
        <v>33</v>
      </c>
      <c r="I106" s="9">
        <v>33.554200000000002</v>
      </c>
      <c r="J106" s="9">
        <v>-112.2161</v>
      </c>
      <c r="K106" s="6" t="s">
        <v>34</v>
      </c>
      <c r="L106" s="8"/>
      <c r="M106" s="8"/>
      <c r="N106" s="8"/>
      <c r="O106" s="8"/>
      <c r="P106" s="10">
        <v>331.17500000000001</v>
      </c>
      <c r="Q106" s="8"/>
      <c r="R106" s="8"/>
      <c r="S106" s="8"/>
      <c r="T106" s="8"/>
      <c r="U106" s="8"/>
      <c r="V106" s="8"/>
      <c r="W106" s="10">
        <v>0.54300000000000004</v>
      </c>
      <c r="X106" s="8"/>
      <c r="Y106" s="8"/>
      <c r="Z106" s="10">
        <f t="shared" si="2"/>
        <v>331.71800000000002</v>
      </c>
      <c r="AA106" s="11">
        <v>253.8155647065353</v>
      </c>
      <c r="AB106" s="110">
        <f t="shared" si="3"/>
        <v>1.3069253667856677</v>
      </c>
      <c r="AC106" s="6" t="s">
        <v>1540</v>
      </c>
    </row>
    <row r="107" spans="1:29" x14ac:dyDescent="0.25">
      <c r="A107" s="6">
        <v>2014</v>
      </c>
      <c r="B107" s="6" t="s">
        <v>47</v>
      </c>
      <c r="C107" s="6">
        <v>4073511</v>
      </c>
      <c r="D107" s="8" t="s">
        <v>1492</v>
      </c>
      <c r="F107" s="8" t="s">
        <v>1495</v>
      </c>
      <c r="G107" s="6">
        <v>324110</v>
      </c>
      <c r="H107" s="8" t="s">
        <v>119</v>
      </c>
      <c r="I107" s="9">
        <v>33.813229999999997</v>
      </c>
      <c r="J107" s="9">
        <v>-118.24298</v>
      </c>
      <c r="K107" s="6" t="s">
        <v>518</v>
      </c>
      <c r="L107" s="10">
        <v>14.3</v>
      </c>
      <c r="M107" s="10">
        <v>690.45601999999997</v>
      </c>
      <c r="N107" s="10">
        <v>220.53095123153</v>
      </c>
      <c r="O107" s="10">
        <v>3.5540711696308001</v>
      </c>
      <c r="P107" s="10">
        <v>672.94996000000003</v>
      </c>
      <c r="Q107" s="10">
        <v>199.69244421069999</v>
      </c>
      <c r="R107" s="10">
        <v>291.22603021999998</v>
      </c>
      <c r="S107" s="10">
        <v>155.64216821069999</v>
      </c>
      <c r="T107" s="10">
        <v>247.17575421999999</v>
      </c>
      <c r="U107" s="10">
        <v>91.533554298129999</v>
      </c>
      <c r="V107" s="10">
        <v>122.97339297032001</v>
      </c>
      <c r="W107" s="10">
        <v>324.92487999999997</v>
      </c>
      <c r="X107" s="10">
        <v>34.246633078544001</v>
      </c>
      <c r="Y107" s="10">
        <v>449.39766818800001</v>
      </c>
      <c r="Z107" s="10">
        <f t="shared" si="2"/>
        <v>997.87483999999995</v>
      </c>
      <c r="AA107" s="10">
        <v>769.70708823201142</v>
      </c>
      <c r="AB107" s="110">
        <f t="shared" si="3"/>
        <v>1.2964345206851107</v>
      </c>
      <c r="AC107" s="6" t="s">
        <v>1540</v>
      </c>
    </row>
    <row r="108" spans="1:29" x14ac:dyDescent="0.25">
      <c r="A108" s="6">
        <v>2014</v>
      </c>
      <c r="B108" s="6" t="s">
        <v>47</v>
      </c>
      <c r="C108" s="6">
        <v>8179811</v>
      </c>
      <c r="D108" s="8" t="s">
        <v>1551</v>
      </c>
      <c r="F108" s="8" t="s">
        <v>1552</v>
      </c>
      <c r="G108" s="6">
        <v>327310</v>
      </c>
      <c r="H108" s="8" t="s">
        <v>50</v>
      </c>
      <c r="I108" s="9">
        <v>39.619840000000003</v>
      </c>
      <c r="J108" s="9">
        <v>-119.262175</v>
      </c>
      <c r="K108" s="6" t="s">
        <v>424</v>
      </c>
      <c r="L108" s="10">
        <v>18.23</v>
      </c>
      <c r="M108" s="10">
        <v>229.23438100000001</v>
      </c>
      <c r="O108" s="10">
        <v>4.6589868319000001</v>
      </c>
      <c r="P108" s="10">
        <v>1104.555198</v>
      </c>
      <c r="Q108" s="10">
        <v>240.44210068999999</v>
      </c>
      <c r="R108" s="10">
        <v>251.42575579000001</v>
      </c>
      <c r="S108" s="10">
        <v>91.831176471999996</v>
      </c>
      <c r="T108" s="10">
        <v>102.814822472</v>
      </c>
      <c r="U108" s="10">
        <v>9.3712409999999995</v>
      </c>
      <c r="V108" s="10">
        <v>61.507083467999998</v>
      </c>
      <c r="W108" s="10">
        <v>125.9279811</v>
      </c>
      <c r="X108" s="10">
        <v>17.606132463400002</v>
      </c>
      <c r="Y108" s="10">
        <v>41.523265600000002</v>
      </c>
      <c r="Z108" s="10">
        <f t="shared" si="2"/>
        <v>1230.4831790999999</v>
      </c>
      <c r="AA108" s="10">
        <v>963.13784340683446</v>
      </c>
      <c r="AB108" s="110">
        <f t="shared" si="3"/>
        <v>1.2775774387054557</v>
      </c>
      <c r="AC108" s="6" t="s">
        <v>1540</v>
      </c>
    </row>
    <row r="109" spans="1:29" x14ac:dyDescent="0.25">
      <c r="A109" s="6">
        <v>2014</v>
      </c>
      <c r="B109" s="6" t="s">
        <v>47</v>
      </c>
      <c r="C109" s="6">
        <v>6492411</v>
      </c>
      <c r="D109" s="8" t="s">
        <v>120</v>
      </c>
      <c r="F109" s="8" t="s">
        <v>174</v>
      </c>
      <c r="G109" s="6">
        <v>211112</v>
      </c>
      <c r="H109" s="8" t="s">
        <v>68</v>
      </c>
      <c r="I109" s="9">
        <v>31.501667000000001</v>
      </c>
      <c r="J109" s="9">
        <v>-102.640272</v>
      </c>
      <c r="K109" s="6" t="s">
        <v>38</v>
      </c>
      <c r="L109" s="10">
        <v>1.5636799999999999E-4</v>
      </c>
      <c r="M109" s="10">
        <v>173.364</v>
      </c>
      <c r="O109" s="10">
        <v>0.18343867999999999</v>
      </c>
      <c r="P109" s="10">
        <v>733.34299999999996</v>
      </c>
      <c r="Q109" s="10">
        <v>4.5340954</v>
      </c>
      <c r="R109" s="10">
        <v>8.8529999999999998</v>
      </c>
      <c r="S109" s="10">
        <v>4.5340954</v>
      </c>
      <c r="T109" s="10">
        <v>8.8529999999999998</v>
      </c>
      <c r="U109" s="10">
        <v>4.3189045899999998</v>
      </c>
      <c r="V109" s="10">
        <v>2.3266131400000001</v>
      </c>
      <c r="W109" s="10">
        <v>184.315</v>
      </c>
      <c r="X109" s="10">
        <v>0.75281600000000004</v>
      </c>
      <c r="Y109" s="10">
        <v>126.35080000000001</v>
      </c>
      <c r="Z109" s="10">
        <f t="shared" si="2"/>
        <v>917.6579999999999</v>
      </c>
      <c r="AA109" s="10">
        <v>751.33250963349838</v>
      </c>
      <c r="AB109" s="110">
        <f t="shared" si="3"/>
        <v>1.2213740098210784</v>
      </c>
      <c r="AC109" s="6" t="s">
        <v>1540</v>
      </c>
    </row>
    <row r="110" spans="1:29" x14ac:dyDescent="0.25">
      <c r="A110" s="6">
        <v>2014</v>
      </c>
      <c r="B110" s="6" t="s">
        <v>47</v>
      </c>
      <c r="C110" s="6">
        <v>8352811</v>
      </c>
      <c r="D110" s="8" t="s">
        <v>1553</v>
      </c>
      <c r="F110" s="8" t="s">
        <v>1554</v>
      </c>
      <c r="G110" s="6">
        <v>311313</v>
      </c>
      <c r="H110" s="8" t="s">
        <v>310</v>
      </c>
      <c r="I110" s="9">
        <v>42.613039999999998</v>
      </c>
      <c r="J110" s="9">
        <v>-113.75516</v>
      </c>
      <c r="K110" s="6" t="s">
        <v>882</v>
      </c>
      <c r="L110" s="10">
        <v>3.32</v>
      </c>
      <c r="M110" s="10">
        <v>2628.4844400000002</v>
      </c>
      <c r="N110" s="10">
        <v>738.98</v>
      </c>
      <c r="O110" s="10">
        <v>0.1375172878</v>
      </c>
      <c r="P110" s="10">
        <v>834.57877399999995</v>
      </c>
      <c r="Q110" s="10">
        <v>292.294735</v>
      </c>
      <c r="R110" s="10">
        <v>311.51326999999998</v>
      </c>
      <c r="S110" s="10">
        <v>110.9071029</v>
      </c>
      <c r="T110" s="10">
        <v>130.12584190000001</v>
      </c>
      <c r="U110" s="10">
        <v>19.218685000000001</v>
      </c>
      <c r="V110" s="10">
        <v>115.4288729</v>
      </c>
      <c r="W110" s="10">
        <v>248.29900000000001</v>
      </c>
      <c r="X110" s="10">
        <v>5.4267693350000004</v>
      </c>
      <c r="Y110" s="10">
        <v>140.37893800000001</v>
      </c>
      <c r="Z110" s="10">
        <f t="shared" si="2"/>
        <v>1082.877774</v>
      </c>
      <c r="AA110" s="10">
        <v>892.72950234360974</v>
      </c>
      <c r="AB110" s="110">
        <f t="shared" si="3"/>
        <v>1.2129965136776701</v>
      </c>
      <c r="AC110" s="6" t="s">
        <v>1540</v>
      </c>
    </row>
    <row r="111" spans="1:29" x14ac:dyDescent="0.25">
      <c r="A111" s="6">
        <v>2014</v>
      </c>
      <c r="B111" s="6" t="s">
        <v>47</v>
      </c>
      <c r="C111" s="6">
        <v>6507911</v>
      </c>
      <c r="D111" s="8" t="s">
        <v>120</v>
      </c>
      <c r="F111" s="8" t="s">
        <v>355</v>
      </c>
      <c r="G111" s="6">
        <v>211111</v>
      </c>
      <c r="H111" s="8" t="s">
        <v>53</v>
      </c>
      <c r="I111" s="9">
        <v>31.433993999999998</v>
      </c>
      <c r="J111" s="9">
        <v>-102.353854</v>
      </c>
      <c r="K111" s="6" t="s">
        <v>38</v>
      </c>
      <c r="M111" s="10">
        <v>418.08</v>
      </c>
      <c r="O111" s="10">
        <v>0.19194</v>
      </c>
      <c r="P111" s="10">
        <v>938.88400000000001</v>
      </c>
      <c r="Q111" s="10">
        <v>5.0270000000000001</v>
      </c>
      <c r="R111" s="10">
        <v>9.14</v>
      </c>
      <c r="S111" s="10">
        <v>5.0270000000000001</v>
      </c>
      <c r="T111" s="10">
        <v>9.14</v>
      </c>
      <c r="U111" s="10">
        <v>4.1130000000000004</v>
      </c>
      <c r="V111" s="10">
        <v>2.3946800000000001</v>
      </c>
      <c r="W111" s="10">
        <v>1.01</v>
      </c>
      <c r="X111" s="10">
        <v>0.78603999999999996</v>
      </c>
      <c r="Y111" s="10">
        <v>63.072000000000003</v>
      </c>
      <c r="Z111" s="10">
        <f t="shared" si="2"/>
        <v>939.89400000000001</v>
      </c>
      <c r="AA111" s="10">
        <v>778.34069154894519</v>
      </c>
      <c r="AB111" s="110">
        <f t="shared" si="3"/>
        <v>1.2075611749522615</v>
      </c>
      <c r="AC111" s="6" t="s">
        <v>1540</v>
      </c>
    </row>
    <row r="112" spans="1:29" x14ac:dyDescent="0.25">
      <c r="A112" s="6">
        <v>2014</v>
      </c>
      <c r="B112" s="6" t="s">
        <v>47</v>
      </c>
      <c r="C112" s="6">
        <v>4171311</v>
      </c>
      <c r="D112" s="8" t="s">
        <v>80</v>
      </c>
      <c r="F112" s="8" t="s">
        <v>168</v>
      </c>
      <c r="G112" s="6">
        <v>211111</v>
      </c>
      <c r="H112" s="8" t="s">
        <v>53</v>
      </c>
      <c r="I112" s="9">
        <v>32.310555999999998</v>
      </c>
      <c r="J112" s="9">
        <v>-102.61027199999999</v>
      </c>
      <c r="K112" s="6" t="s">
        <v>38</v>
      </c>
      <c r="M112" s="10">
        <v>149.792</v>
      </c>
      <c r="O112" s="10">
        <v>0.158361</v>
      </c>
      <c r="P112" s="10">
        <v>855.08199999999999</v>
      </c>
      <c r="Q112" s="10">
        <v>4.1475499999999998</v>
      </c>
      <c r="R112" s="10">
        <v>7.5410000000000004</v>
      </c>
      <c r="S112" s="10">
        <v>4.1475499999999998</v>
      </c>
      <c r="T112" s="10">
        <v>7.5410000000000004</v>
      </c>
      <c r="U112" s="10">
        <v>3.3934500000000001</v>
      </c>
      <c r="V112" s="10">
        <v>1.9757420000000001</v>
      </c>
      <c r="W112" s="10">
        <v>0.16</v>
      </c>
      <c r="X112" s="10">
        <v>0.64852600000000005</v>
      </c>
      <c r="Y112" s="10">
        <v>68.707999999999998</v>
      </c>
      <c r="Z112" s="10">
        <f t="shared" si="2"/>
        <v>855.24199999999996</v>
      </c>
      <c r="AA112" s="10">
        <v>709.81815725878448</v>
      </c>
      <c r="AB112" s="110">
        <f t="shared" si="3"/>
        <v>1.2048747855405975</v>
      </c>
      <c r="AC112" s="6" t="s">
        <v>1540</v>
      </c>
    </row>
    <row r="113" spans="1:29" x14ac:dyDescent="0.25">
      <c r="A113" s="6">
        <v>2014</v>
      </c>
      <c r="B113" s="6" t="s">
        <v>47</v>
      </c>
      <c r="C113" s="6">
        <v>5765511</v>
      </c>
      <c r="D113" s="8" t="s">
        <v>160</v>
      </c>
      <c r="F113" s="8" t="s">
        <v>173</v>
      </c>
      <c r="G113" s="6">
        <v>486210</v>
      </c>
      <c r="H113" s="8" t="s">
        <v>72</v>
      </c>
      <c r="I113" s="9">
        <v>31.949774999999999</v>
      </c>
      <c r="J113" s="9">
        <v>-103.108294</v>
      </c>
      <c r="K113" s="6" t="s">
        <v>38</v>
      </c>
      <c r="M113" s="10">
        <v>197.75829999999999</v>
      </c>
      <c r="O113" s="10">
        <v>0.56402430000000003</v>
      </c>
      <c r="P113" s="10">
        <v>819.82820000000004</v>
      </c>
      <c r="Q113" s="10">
        <v>14.772065</v>
      </c>
      <c r="R113" s="10">
        <v>26.8583</v>
      </c>
      <c r="S113" s="10">
        <v>14.772065</v>
      </c>
      <c r="T113" s="10">
        <v>26.8583</v>
      </c>
      <c r="U113" s="10">
        <v>12.086235</v>
      </c>
      <c r="V113" s="10">
        <v>7.0368750000000002</v>
      </c>
      <c r="W113" s="10">
        <v>0.55959999999999999</v>
      </c>
      <c r="X113" s="10">
        <v>2.3098139999999998</v>
      </c>
      <c r="Y113" s="10">
        <v>111.2094</v>
      </c>
      <c r="Z113" s="10">
        <f t="shared" si="2"/>
        <v>820.38780000000008</v>
      </c>
      <c r="AA113" s="10">
        <v>687.56629907570209</v>
      </c>
      <c r="AB113" s="110">
        <f t="shared" si="3"/>
        <v>1.1931762814769287</v>
      </c>
      <c r="AC113" s="6" t="s">
        <v>1540</v>
      </c>
    </row>
    <row r="114" spans="1:29" x14ac:dyDescent="0.25">
      <c r="A114" s="6">
        <v>2018</v>
      </c>
      <c r="B114" s="6" t="s">
        <v>30</v>
      </c>
      <c r="C114" s="6">
        <v>3968311</v>
      </c>
      <c r="D114" s="112" t="s">
        <v>177</v>
      </c>
      <c r="E114" s="6"/>
      <c r="F114" s="8" t="s">
        <v>178</v>
      </c>
      <c r="G114" s="6">
        <v>221112</v>
      </c>
      <c r="H114" s="8" t="s">
        <v>33</v>
      </c>
      <c r="I114" s="9">
        <v>31.837800000000001</v>
      </c>
      <c r="J114" s="9">
        <v>-102.3278</v>
      </c>
      <c r="K114" s="6" t="s">
        <v>38</v>
      </c>
      <c r="L114" s="8"/>
      <c r="M114" s="8"/>
      <c r="N114" s="8"/>
      <c r="O114" s="8"/>
      <c r="P114" s="10">
        <v>854.22400000000005</v>
      </c>
      <c r="Q114" s="8"/>
      <c r="R114" s="8"/>
      <c r="S114" s="8"/>
      <c r="T114" s="8"/>
      <c r="U114" s="8"/>
      <c r="V114" s="8"/>
      <c r="W114" s="10">
        <v>16.414000000000001</v>
      </c>
      <c r="X114" s="8"/>
      <c r="Y114" s="8"/>
      <c r="Z114" s="10">
        <f t="shared" si="2"/>
        <v>870.63800000000003</v>
      </c>
      <c r="AA114" s="11">
        <v>735.35680973981437</v>
      </c>
      <c r="AB114" s="110">
        <f t="shared" si="3"/>
        <v>1.1839667335209028</v>
      </c>
      <c r="AC114" s="6" t="s">
        <v>1540</v>
      </c>
    </row>
    <row r="115" spans="1:29" x14ac:dyDescent="0.25">
      <c r="A115" s="6">
        <v>2014</v>
      </c>
      <c r="B115" s="6" t="s">
        <v>47</v>
      </c>
      <c r="C115" s="6">
        <v>7584511</v>
      </c>
      <c r="D115" s="8" t="s">
        <v>151</v>
      </c>
      <c r="F115" s="8" t="s">
        <v>167</v>
      </c>
      <c r="G115" s="6">
        <v>211112</v>
      </c>
      <c r="H115" s="8" t="s">
        <v>68</v>
      </c>
      <c r="I115" s="9">
        <v>32.776122000000001</v>
      </c>
      <c r="J115" s="9">
        <v>-104.259683</v>
      </c>
      <c r="K115" s="6" t="s">
        <v>46</v>
      </c>
      <c r="M115" s="10">
        <v>44.125999999999998</v>
      </c>
      <c r="O115" s="10">
        <v>0.17787</v>
      </c>
      <c r="P115" s="10">
        <v>221.88</v>
      </c>
      <c r="Q115" s="10">
        <v>4.3048999999999999</v>
      </c>
      <c r="R115" s="10">
        <v>8.4700000000000006</v>
      </c>
      <c r="S115" s="10">
        <v>4.3048999999999999</v>
      </c>
      <c r="T115" s="10">
        <v>8.4700000000000006</v>
      </c>
      <c r="U115" s="10">
        <v>4.1650999999999998</v>
      </c>
      <c r="V115" s="10">
        <v>2.2191399999999999</v>
      </c>
      <c r="W115" s="10">
        <v>425</v>
      </c>
      <c r="X115" s="10">
        <v>0.72841999999999996</v>
      </c>
      <c r="Y115" s="10">
        <v>257.62</v>
      </c>
      <c r="Z115" s="10">
        <f t="shared" si="2"/>
        <v>646.88</v>
      </c>
      <c r="AA115" s="10">
        <v>548.42382309272909</v>
      </c>
      <c r="AB115" s="110">
        <f t="shared" si="3"/>
        <v>1.1795257112501907</v>
      </c>
      <c r="AC115" s="6" t="s">
        <v>1540</v>
      </c>
    </row>
    <row r="116" spans="1:29" x14ac:dyDescent="0.25">
      <c r="A116" s="6">
        <v>2014</v>
      </c>
      <c r="B116" s="6" t="s">
        <v>47</v>
      </c>
      <c r="C116" s="6">
        <v>6476111</v>
      </c>
      <c r="D116" s="8" t="s">
        <v>203</v>
      </c>
      <c r="F116" s="8" t="s">
        <v>204</v>
      </c>
      <c r="G116" s="6">
        <v>324110</v>
      </c>
      <c r="H116" s="8" t="s">
        <v>119</v>
      </c>
      <c r="I116" s="9">
        <v>31.770997000000001</v>
      </c>
      <c r="J116" s="9">
        <v>-106.397453</v>
      </c>
      <c r="K116" s="6" t="s">
        <v>38</v>
      </c>
      <c r="L116" s="10">
        <v>1.8</v>
      </c>
      <c r="M116" s="10">
        <v>175.8023</v>
      </c>
      <c r="O116" s="10">
        <v>1.310837759</v>
      </c>
      <c r="P116" s="10">
        <v>439.76209999999998</v>
      </c>
      <c r="Q116" s="10">
        <v>122.893822</v>
      </c>
      <c r="R116" s="10">
        <v>157.07149999999999</v>
      </c>
      <c r="S116" s="10">
        <v>121.133822</v>
      </c>
      <c r="T116" s="10">
        <v>155.3115</v>
      </c>
      <c r="U116" s="10">
        <v>34.177697389999999</v>
      </c>
      <c r="V116" s="10">
        <v>100.35969428999999</v>
      </c>
      <c r="W116" s="10">
        <v>100.0645</v>
      </c>
      <c r="X116" s="10">
        <v>22.21236189</v>
      </c>
      <c r="Y116" s="10">
        <v>646.52470000000005</v>
      </c>
      <c r="Z116" s="10">
        <f t="shared" si="2"/>
        <v>539.82659999999998</v>
      </c>
      <c r="AA116" s="10">
        <v>460.41257797659722</v>
      </c>
      <c r="AB116" s="110">
        <f t="shared" si="3"/>
        <v>1.1724844754945842</v>
      </c>
      <c r="AC116" s="6" t="s">
        <v>1540</v>
      </c>
    </row>
    <row r="117" spans="1:29" x14ac:dyDescent="0.25">
      <c r="A117" s="6">
        <v>2014</v>
      </c>
      <c r="B117" s="6" t="s">
        <v>47</v>
      </c>
      <c r="C117" s="6">
        <v>16377811</v>
      </c>
      <c r="D117" s="8" t="s">
        <v>1506</v>
      </c>
      <c r="F117" s="8" t="s">
        <v>1507</v>
      </c>
      <c r="G117" s="6">
        <v>32731</v>
      </c>
      <c r="H117" s="8" t="s">
        <v>50</v>
      </c>
      <c r="I117" s="9">
        <v>34.98272</v>
      </c>
      <c r="J117" s="9">
        <v>-112.37624599999999</v>
      </c>
      <c r="K117" s="6" t="s">
        <v>34</v>
      </c>
      <c r="L117" s="10">
        <v>7.2196600000000002</v>
      </c>
      <c r="M117" s="10">
        <v>290.45360099999999</v>
      </c>
      <c r="N117" s="10">
        <v>5.3773999999999997</v>
      </c>
      <c r="O117" s="10">
        <v>1.484721035168</v>
      </c>
      <c r="P117" s="10">
        <v>250.15713700000001</v>
      </c>
      <c r="Q117" s="10">
        <v>36.9391842438</v>
      </c>
      <c r="R117" s="10">
        <v>37.458766865800001</v>
      </c>
      <c r="S117" s="10">
        <v>36.746951826</v>
      </c>
      <c r="T117" s="10">
        <v>37.266534448000002</v>
      </c>
      <c r="U117" s="10">
        <v>0.51957958240000002</v>
      </c>
      <c r="V117" s="10">
        <v>25.239916393520001</v>
      </c>
      <c r="W117" s="10">
        <v>0.26949800000000002</v>
      </c>
      <c r="X117" s="10">
        <v>5.6023006704859997</v>
      </c>
      <c r="Y117" s="10">
        <v>9.6996184000000003</v>
      </c>
      <c r="Z117" s="10">
        <f t="shared" si="2"/>
        <v>250.426635</v>
      </c>
      <c r="AA117" s="10">
        <v>220.98587668408726</v>
      </c>
      <c r="AB117" s="110">
        <f t="shared" si="3"/>
        <v>1.1332246148834213</v>
      </c>
      <c r="AC117" s="6" t="s">
        <v>1540</v>
      </c>
    </row>
    <row r="118" spans="1:29" x14ac:dyDescent="0.25">
      <c r="A118" s="6">
        <v>2014</v>
      </c>
      <c r="B118" s="6" t="s">
        <v>47</v>
      </c>
      <c r="C118" s="6">
        <v>14055211</v>
      </c>
      <c r="D118" s="8" t="s">
        <v>1492</v>
      </c>
      <c r="F118" s="8" t="s">
        <v>1496</v>
      </c>
      <c r="G118" s="6">
        <v>324110</v>
      </c>
      <c r="H118" s="8" t="s">
        <v>119</v>
      </c>
      <c r="I118" s="9">
        <v>33.7956</v>
      </c>
      <c r="J118" s="9">
        <v>-118.23309999999999</v>
      </c>
      <c r="K118" s="6" t="s">
        <v>518</v>
      </c>
      <c r="L118" s="10">
        <v>10.75</v>
      </c>
      <c r="M118" s="10">
        <v>380.19002999999998</v>
      </c>
      <c r="N118" s="10">
        <v>53.691911612985002</v>
      </c>
      <c r="O118" s="10">
        <v>3.80810013882</v>
      </c>
      <c r="P118" s="10">
        <v>675.26878999999997</v>
      </c>
      <c r="Q118" s="10">
        <v>158.6855468</v>
      </c>
      <c r="R118" s="10">
        <v>254.96410220000001</v>
      </c>
      <c r="S118" s="10">
        <v>126.8983544</v>
      </c>
      <c r="T118" s="10">
        <v>223.1769128</v>
      </c>
      <c r="U118" s="10">
        <v>96.278560987999995</v>
      </c>
      <c r="V118" s="10">
        <v>96.0114633508</v>
      </c>
      <c r="W118" s="10">
        <v>188.49827999999999</v>
      </c>
      <c r="X118" s="10">
        <v>29.163940751399998</v>
      </c>
      <c r="Y118" s="10">
        <v>269.62052734399998</v>
      </c>
      <c r="Z118" s="10">
        <f t="shared" si="2"/>
        <v>863.76706999999999</v>
      </c>
      <c r="AA118" s="10">
        <v>769.18930614334693</v>
      </c>
      <c r="AB118" s="110">
        <f t="shared" si="3"/>
        <v>1.1229577206823875</v>
      </c>
      <c r="AC118" s="6" t="s">
        <v>1540</v>
      </c>
    </row>
    <row r="119" spans="1:29" x14ac:dyDescent="0.25">
      <c r="A119" s="6">
        <v>2014</v>
      </c>
      <c r="B119" s="6" t="s">
        <v>47</v>
      </c>
      <c r="C119" s="6">
        <v>5027411</v>
      </c>
      <c r="D119" s="8" t="s">
        <v>1555</v>
      </c>
      <c r="F119" s="8" t="s">
        <v>1556</v>
      </c>
      <c r="G119" s="6">
        <v>486210</v>
      </c>
      <c r="H119" s="8" t="s">
        <v>72</v>
      </c>
      <c r="I119" s="9">
        <v>37.614229000000002</v>
      </c>
      <c r="J119" s="9">
        <v>-99.397073000000006</v>
      </c>
      <c r="K119" s="6" t="s">
        <v>86</v>
      </c>
      <c r="M119" s="10">
        <v>57.028619999999997</v>
      </c>
      <c r="O119" s="10">
        <v>5.461005E-2</v>
      </c>
      <c r="P119" s="10">
        <v>1062.6079999999999</v>
      </c>
      <c r="Q119" s="10">
        <v>2.0084680000000001E-2</v>
      </c>
      <c r="R119" s="10">
        <v>2.6004830000000001</v>
      </c>
      <c r="S119" s="10">
        <v>2.0081069999999999E-2</v>
      </c>
      <c r="T119" s="10">
        <v>2.600479</v>
      </c>
      <c r="U119" s="10">
        <v>2.5803980000000002</v>
      </c>
      <c r="V119" s="10">
        <v>0.68132550000000003</v>
      </c>
      <c r="W119" s="10">
        <v>0.15317130000000001</v>
      </c>
      <c r="X119" s="10">
        <v>0.22364110000000001</v>
      </c>
      <c r="Y119" s="10">
        <v>30.699020000000001</v>
      </c>
      <c r="Z119" s="10">
        <f t="shared" si="2"/>
        <v>1062.7611712999999</v>
      </c>
      <c r="AA119" s="10">
        <v>955.90105975515905</v>
      </c>
      <c r="AB119" s="110">
        <f t="shared" si="3"/>
        <v>1.1117899289411934</v>
      </c>
      <c r="AC119" s="6" t="s">
        <v>1540</v>
      </c>
    </row>
    <row r="120" spans="1:29" x14ac:dyDescent="0.25">
      <c r="A120" s="6">
        <v>2014</v>
      </c>
      <c r="B120" s="6" t="s">
        <v>47</v>
      </c>
      <c r="C120" s="6">
        <v>7721411</v>
      </c>
      <c r="D120" s="8" t="s">
        <v>1483</v>
      </c>
      <c r="F120" s="8" t="s">
        <v>1486</v>
      </c>
      <c r="G120" s="6">
        <v>21223</v>
      </c>
      <c r="H120" s="8" t="s">
        <v>1487</v>
      </c>
      <c r="I120" s="9">
        <v>33.155999999999999</v>
      </c>
      <c r="J120" s="9">
        <v>-110.97799999999999</v>
      </c>
      <c r="K120" s="6" t="s">
        <v>34</v>
      </c>
      <c r="L120" s="10">
        <v>5.9083999999999998E-2</v>
      </c>
      <c r="M120" s="10">
        <v>792.33</v>
      </c>
      <c r="N120" s="10">
        <v>0.88427999999999995</v>
      </c>
      <c r="O120" s="10">
        <v>0.13834632499999999</v>
      </c>
      <c r="P120" s="10">
        <v>205.82</v>
      </c>
      <c r="Q120" s="10">
        <v>643.71450730000004</v>
      </c>
      <c r="R120" s="10">
        <v>644.22</v>
      </c>
      <c r="S120" s="10">
        <v>80.147807323999999</v>
      </c>
      <c r="T120" s="10">
        <v>80.653299000000004</v>
      </c>
      <c r="U120" s="10">
        <v>0.50549149000000004</v>
      </c>
      <c r="V120" s="10">
        <v>71.397936279999996</v>
      </c>
      <c r="W120" s="10">
        <v>23.59</v>
      </c>
      <c r="X120" s="10">
        <v>4.3146201599999996</v>
      </c>
      <c r="Y120" s="10">
        <v>16.28</v>
      </c>
      <c r="Z120" s="10">
        <f t="shared" si="2"/>
        <v>229.41</v>
      </c>
      <c r="AA120" s="10">
        <v>208.22601753584016</v>
      </c>
      <c r="AB120" s="110">
        <f t="shared" si="3"/>
        <v>1.1017355214053095</v>
      </c>
      <c r="AC120" s="6" t="s">
        <v>1540</v>
      </c>
    </row>
    <row r="121" spans="1:29" x14ac:dyDescent="0.25">
      <c r="A121" s="6">
        <v>2014</v>
      </c>
      <c r="B121" s="6" t="s">
        <v>47</v>
      </c>
      <c r="C121" s="6">
        <v>3508811</v>
      </c>
      <c r="D121" s="8" t="s">
        <v>87</v>
      </c>
      <c r="F121" s="8" t="s">
        <v>166</v>
      </c>
      <c r="G121" s="6">
        <v>211111</v>
      </c>
      <c r="H121" s="8" t="s">
        <v>53</v>
      </c>
      <c r="I121" s="9">
        <v>37.577635999999998</v>
      </c>
      <c r="J121" s="9">
        <v>-101.487977</v>
      </c>
      <c r="K121" s="6" t="s">
        <v>86</v>
      </c>
      <c r="L121" s="10">
        <v>4.7420000000000003E-5</v>
      </c>
      <c r="M121" s="10">
        <v>143.50156000000001</v>
      </c>
      <c r="O121" s="10">
        <v>0.1946631969</v>
      </c>
      <c r="P121" s="10">
        <v>845.43484999999998</v>
      </c>
      <c r="Q121" s="10">
        <v>6.2699632000000003</v>
      </c>
      <c r="R121" s="10">
        <v>9.2956784999999993</v>
      </c>
      <c r="S121" s="10">
        <v>6.2699632000000003</v>
      </c>
      <c r="T121" s="10">
        <v>9.2956784999999993</v>
      </c>
      <c r="U121" s="10">
        <v>3.02570951</v>
      </c>
      <c r="V121" s="10">
        <v>2.4296127580000002</v>
      </c>
      <c r="W121" s="10">
        <v>0.21217050000000001</v>
      </c>
      <c r="X121" s="10">
        <v>0.79714472349999999</v>
      </c>
      <c r="Y121" s="10">
        <v>68.620130000000003</v>
      </c>
      <c r="Z121" s="10">
        <f t="shared" si="2"/>
        <v>845.64702049999994</v>
      </c>
      <c r="AA121" s="10">
        <v>777.99788144637569</v>
      </c>
      <c r="AB121" s="110">
        <f t="shared" si="3"/>
        <v>1.0869528576708432</v>
      </c>
      <c r="AC121" s="6" t="s">
        <v>1540</v>
      </c>
    </row>
    <row r="122" spans="1:29" x14ac:dyDescent="0.25">
      <c r="A122" s="6">
        <v>2014</v>
      </c>
      <c r="B122" s="6" t="s">
        <v>47</v>
      </c>
      <c r="C122" s="6">
        <v>3839911</v>
      </c>
      <c r="D122" s="8" t="s">
        <v>169</v>
      </c>
      <c r="F122" s="8" t="s">
        <v>170</v>
      </c>
      <c r="G122" s="6">
        <v>486210</v>
      </c>
      <c r="H122" s="8" t="s">
        <v>72</v>
      </c>
      <c r="I122" s="9">
        <v>37.522468000000003</v>
      </c>
      <c r="J122" s="9">
        <v>-99.962744999999998</v>
      </c>
      <c r="K122" s="6" t="s">
        <v>86</v>
      </c>
      <c r="M122" s="10">
        <v>151.95501745000001</v>
      </c>
      <c r="N122" s="10">
        <v>7.3768000000000002E-3</v>
      </c>
      <c r="O122" s="10">
        <v>0.12521969483000001</v>
      </c>
      <c r="P122" s="10">
        <v>978.36237310000001</v>
      </c>
      <c r="Q122" s="10">
        <v>2.2541878130200002</v>
      </c>
      <c r="R122" s="10">
        <v>5.9628398819999999</v>
      </c>
      <c r="S122" s="10">
        <v>2.2541878130200002</v>
      </c>
      <c r="T122" s="10">
        <v>5.9628398819999999</v>
      </c>
      <c r="U122" s="10">
        <v>3.7086588090000001</v>
      </c>
      <c r="V122" s="10">
        <v>1.5622639116999999</v>
      </c>
      <c r="W122" s="10">
        <v>1.6029398100000001</v>
      </c>
      <c r="X122" s="10">
        <v>0.51280396760000002</v>
      </c>
      <c r="Y122" s="10">
        <v>197.89160883</v>
      </c>
      <c r="Z122" s="10">
        <f t="shared" si="2"/>
        <v>979.96531290999997</v>
      </c>
      <c r="AA122" s="10">
        <v>905.0809417627579</v>
      </c>
      <c r="AB122" s="110">
        <f t="shared" si="3"/>
        <v>1.0827377615546687</v>
      </c>
      <c r="AC122" s="6" t="s">
        <v>1540</v>
      </c>
    </row>
    <row r="123" spans="1:29" x14ac:dyDescent="0.25">
      <c r="A123" s="6">
        <v>2014</v>
      </c>
      <c r="B123" s="6" t="s">
        <v>47</v>
      </c>
      <c r="C123" s="6">
        <v>1041211</v>
      </c>
      <c r="D123" s="8" t="s">
        <v>288</v>
      </c>
      <c r="F123" s="8" t="s">
        <v>289</v>
      </c>
      <c r="G123" s="6">
        <v>48621</v>
      </c>
      <c r="H123" s="8" t="s">
        <v>72</v>
      </c>
      <c r="I123" s="9">
        <v>32.111666999999997</v>
      </c>
      <c r="J123" s="9">
        <v>-109.66166699999999</v>
      </c>
      <c r="K123" s="6" t="s">
        <v>34</v>
      </c>
      <c r="M123" s="10">
        <v>1.061588</v>
      </c>
      <c r="O123" s="10">
        <v>3.3430674299999998E-2</v>
      </c>
      <c r="P123" s="10">
        <v>315.87177600000001</v>
      </c>
      <c r="Q123" s="10">
        <v>0.87556456000000005</v>
      </c>
      <c r="R123" s="10">
        <v>1.5919363</v>
      </c>
      <c r="S123" s="10">
        <v>0.87556456000000005</v>
      </c>
      <c r="T123" s="10">
        <v>1.5919363</v>
      </c>
      <c r="U123" s="10">
        <v>0.71637174000000003</v>
      </c>
      <c r="V123" s="10">
        <v>0.41708657500000001</v>
      </c>
      <c r="W123" s="10">
        <v>0.82052340000000001</v>
      </c>
      <c r="X123" s="10">
        <v>0.13690651400000001</v>
      </c>
      <c r="Y123" s="10">
        <v>1.1057717</v>
      </c>
      <c r="Z123" s="10">
        <f t="shared" si="2"/>
        <v>316.69229940000002</v>
      </c>
      <c r="AA123" s="10">
        <v>296.97968101407514</v>
      </c>
      <c r="AB123" s="110">
        <f t="shared" si="3"/>
        <v>1.0663769935997427</v>
      </c>
      <c r="AC123" s="6" t="s">
        <v>1540</v>
      </c>
    </row>
    <row r="124" spans="1:29" x14ac:dyDescent="0.25">
      <c r="A124" s="6">
        <v>2018</v>
      </c>
      <c r="B124" s="6" t="s">
        <v>30</v>
      </c>
      <c r="C124" s="6">
        <v>7532111</v>
      </c>
      <c r="D124" s="112" t="s">
        <v>94</v>
      </c>
      <c r="E124" s="6"/>
      <c r="F124" s="7" t="s">
        <v>95</v>
      </c>
      <c r="G124" s="6">
        <v>221112</v>
      </c>
      <c r="H124" s="8" t="s">
        <v>33</v>
      </c>
      <c r="I124" s="9">
        <v>35.171599999999998</v>
      </c>
      <c r="J124" s="9">
        <v>-106.6019</v>
      </c>
      <c r="K124" s="6" t="s">
        <v>46</v>
      </c>
      <c r="L124" s="8"/>
      <c r="M124" s="8"/>
      <c r="N124" s="8"/>
      <c r="O124" s="8"/>
      <c r="P124" s="10">
        <v>287.67200000000003</v>
      </c>
      <c r="Q124" s="8"/>
      <c r="R124" s="8"/>
      <c r="S124" s="8"/>
      <c r="T124" s="8"/>
      <c r="U124" s="8"/>
      <c r="V124" s="8"/>
      <c r="W124" s="10">
        <v>0.73899999999999999</v>
      </c>
      <c r="X124" s="8"/>
      <c r="Y124" s="8"/>
      <c r="Z124" s="10">
        <f t="shared" si="2"/>
        <v>288.411</v>
      </c>
      <c r="AA124" s="11">
        <v>271.98544640924973</v>
      </c>
      <c r="AB124" s="110">
        <f t="shared" si="3"/>
        <v>1.0603912959593991</v>
      </c>
      <c r="AC124" s="6" t="s">
        <v>1540</v>
      </c>
    </row>
    <row r="125" spans="1:29" x14ac:dyDescent="0.25">
      <c r="A125" s="6">
        <v>2014</v>
      </c>
      <c r="B125" s="6" t="s">
        <v>47</v>
      </c>
      <c r="C125" s="6">
        <v>3556211</v>
      </c>
      <c r="D125" s="8" t="s">
        <v>146</v>
      </c>
      <c r="F125" s="8" t="s">
        <v>179</v>
      </c>
      <c r="G125" s="6">
        <v>211111</v>
      </c>
      <c r="H125" s="8" t="s">
        <v>53</v>
      </c>
      <c r="I125" s="9">
        <v>39.747829000000003</v>
      </c>
      <c r="J125" s="9">
        <v>-104.681574</v>
      </c>
      <c r="K125" s="6" t="s">
        <v>13</v>
      </c>
      <c r="M125" s="10">
        <v>156.55773300000001</v>
      </c>
      <c r="O125" s="10">
        <v>7.1137705999999995E-2</v>
      </c>
      <c r="P125" s="10">
        <v>691.48692700000004</v>
      </c>
      <c r="Q125" s="10">
        <v>1.63109298</v>
      </c>
      <c r="R125" s="10">
        <v>3.4253360000000002</v>
      </c>
      <c r="S125" s="10">
        <v>1.63109298</v>
      </c>
      <c r="T125" s="10">
        <v>3.4253360000000002</v>
      </c>
      <c r="U125" s="10">
        <v>1.7942430650000001</v>
      </c>
      <c r="V125" s="10">
        <v>0.88892093000000005</v>
      </c>
      <c r="W125" s="10">
        <v>15.222645999999999</v>
      </c>
      <c r="X125" s="10">
        <v>0.29125683600000002</v>
      </c>
      <c r="Y125" s="10">
        <v>157.289063</v>
      </c>
      <c r="Z125" s="10">
        <f t="shared" si="2"/>
        <v>706.70957300000009</v>
      </c>
      <c r="AA125" s="10">
        <v>674.44782401901875</v>
      </c>
      <c r="AB125" s="110">
        <f t="shared" si="3"/>
        <v>1.0478343139855273</v>
      </c>
      <c r="AC125" s="6" t="s">
        <v>1540</v>
      </c>
    </row>
    <row r="126" spans="1:29" x14ac:dyDescent="0.25">
      <c r="A126" s="6">
        <v>2014</v>
      </c>
      <c r="B126" s="6" t="s">
        <v>47</v>
      </c>
      <c r="C126" s="6">
        <v>6498211</v>
      </c>
      <c r="D126" s="8" t="s">
        <v>336</v>
      </c>
      <c r="F126" s="8" t="s">
        <v>357</v>
      </c>
      <c r="G126" s="6">
        <v>211112</v>
      </c>
      <c r="H126" s="8" t="s">
        <v>68</v>
      </c>
      <c r="I126" s="9">
        <v>30.884803000000002</v>
      </c>
      <c r="J126" s="9">
        <v>-101.919994</v>
      </c>
      <c r="K126" s="6" t="s">
        <v>38</v>
      </c>
      <c r="M126" s="10">
        <v>378.79340000000002</v>
      </c>
      <c r="O126" s="10">
        <v>0.45461010000000002</v>
      </c>
      <c r="P126" s="10">
        <v>863.92460000000005</v>
      </c>
      <c r="Q126" s="10">
        <v>11.734885999999999</v>
      </c>
      <c r="R126" s="10">
        <v>21.648099999999999</v>
      </c>
      <c r="S126" s="10">
        <v>11.734885999999999</v>
      </c>
      <c r="T126" s="10">
        <v>21.648099999999999</v>
      </c>
      <c r="U126" s="10">
        <v>9.913214</v>
      </c>
      <c r="V126" s="10">
        <v>5.6718010000000003</v>
      </c>
      <c r="W126" s="10">
        <v>18.584800000000001</v>
      </c>
      <c r="X126" s="10">
        <v>1.8617374</v>
      </c>
      <c r="Y126" s="10">
        <v>91.786299999999997</v>
      </c>
      <c r="Z126" s="10">
        <f t="shared" si="2"/>
        <v>882.50940000000003</v>
      </c>
      <c r="AA126" s="10">
        <v>846.23932284578405</v>
      </c>
      <c r="AB126" s="110">
        <f t="shared" si="3"/>
        <v>1.0428603069782254</v>
      </c>
      <c r="AC126" s="6" t="s">
        <v>1540</v>
      </c>
    </row>
    <row r="127" spans="1:29" x14ac:dyDescent="0.25">
      <c r="A127" s="6">
        <v>2014</v>
      </c>
      <c r="B127" s="6" t="s">
        <v>47</v>
      </c>
      <c r="C127" s="6">
        <v>895111</v>
      </c>
      <c r="D127" s="8" t="s">
        <v>102</v>
      </c>
      <c r="F127" s="8" t="s">
        <v>181</v>
      </c>
      <c r="G127" s="6">
        <v>327213</v>
      </c>
      <c r="H127" s="8" t="s">
        <v>182</v>
      </c>
      <c r="I127" s="9">
        <v>39.789655000000003</v>
      </c>
      <c r="J127" s="9">
        <v>-105.11709399999999</v>
      </c>
      <c r="K127" s="6" t="s">
        <v>13</v>
      </c>
      <c r="M127" s="10">
        <v>45.16</v>
      </c>
      <c r="O127" s="10">
        <v>6.5492809999999997E-3</v>
      </c>
      <c r="P127" s="10">
        <v>351.75</v>
      </c>
      <c r="Q127" s="10">
        <v>26.774989999999999</v>
      </c>
      <c r="R127" s="10">
        <v>32.978789999999996</v>
      </c>
      <c r="S127" s="10">
        <v>24.743461</v>
      </c>
      <c r="T127" s="10">
        <v>30.947261000000001</v>
      </c>
      <c r="U127" s="10">
        <v>6.2037800000000001</v>
      </c>
      <c r="V127" s="10">
        <v>17.110481</v>
      </c>
      <c r="W127" s="10">
        <v>328.21</v>
      </c>
      <c r="X127" s="10">
        <v>13.53716807</v>
      </c>
      <c r="Y127" s="10">
        <v>44.587060000000001</v>
      </c>
      <c r="Z127" s="10">
        <f t="shared" si="2"/>
        <v>679.96</v>
      </c>
      <c r="AA127" s="10">
        <v>653.53986717254838</v>
      </c>
      <c r="AB127" s="110">
        <f t="shared" si="3"/>
        <v>1.0404261991571453</v>
      </c>
      <c r="AC127" s="6" t="s">
        <v>1540</v>
      </c>
    </row>
    <row r="128" spans="1:29" x14ac:dyDescent="0.25">
      <c r="A128" s="6">
        <v>2014</v>
      </c>
      <c r="B128" s="6" t="s">
        <v>47</v>
      </c>
      <c r="C128" s="6">
        <v>4188611</v>
      </c>
      <c r="D128" s="8" t="s">
        <v>80</v>
      </c>
      <c r="F128" s="8" t="s">
        <v>193</v>
      </c>
      <c r="G128" s="6">
        <v>211111</v>
      </c>
      <c r="H128" s="8" t="s">
        <v>53</v>
      </c>
      <c r="I128" s="9">
        <v>32.375737999999998</v>
      </c>
      <c r="J128" s="9">
        <v>-102.81784</v>
      </c>
      <c r="K128" s="6" t="s">
        <v>38</v>
      </c>
      <c r="M128" s="10">
        <v>446.96100000000001</v>
      </c>
      <c r="O128" s="10">
        <v>0.16451399999999999</v>
      </c>
      <c r="P128" s="10">
        <v>715.13699999999994</v>
      </c>
      <c r="Q128" s="10">
        <v>4.3087</v>
      </c>
      <c r="R128" s="10">
        <v>7.8339999999999996</v>
      </c>
      <c r="S128" s="10">
        <v>4.3087</v>
      </c>
      <c r="T128" s="10">
        <v>7.8339999999999996</v>
      </c>
      <c r="U128" s="10">
        <v>3.5253000000000001</v>
      </c>
      <c r="V128" s="10">
        <v>2.052508</v>
      </c>
      <c r="W128" s="10">
        <v>9.6000000000000002E-2</v>
      </c>
      <c r="X128" s="10">
        <v>0.67372399999999999</v>
      </c>
      <c r="Y128" s="10">
        <v>59.277000000000001</v>
      </c>
      <c r="Z128" s="10">
        <f t="shared" si="2"/>
        <v>715.23299999999995</v>
      </c>
      <c r="AA128" s="10">
        <v>689.11994911017587</v>
      </c>
      <c r="AB128" s="110">
        <f t="shared" si="3"/>
        <v>1.0378933318118893</v>
      </c>
      <c r="AC128" s="6" t="s">
        <v>1540</v>
      </c>
    </row>
    <row r="129" spans="1:29" x14ac:dyDescent="0.25">
      <c r="A129" s="6">
        <v>2014</v>
      </c>
      <c r="B129" s="6" t="s">
        <v>47</v>
      </c>
      <c r="C129" s="6">
        <v>4030511</v>
      </c>
      <c r="D129" s="8" t="s">
        <v>164</v>
      </c>
      <c r="F129" s="8" t="s">
        <v>165</v>
      </c>
      <c r="G129" s="6">
        <v>324110</v>
      </c>
      <c r="H129" s="8" t="s">
        <v>119</v>
      </c>
      <c r="I129" s="9">
        <v>35.955278</v>
      </c>
      <c r="J129" s="9">
        <v>-101.878056</v>
      </c>
      <c r="K129" s="6" t="s">
        <v>38</v>
      </c>
      <c r="L129" s="10">
        <v>6.2</v>
      </c>
      <c r="M129" s="10">
        <v>167.11879999999999</v>
      </c>
      <c r="N129" s="10">
        <v>116.5975</v>
      </c>
      <c r="O129" s="10">
        <v>1.7287908915800001</v>
      </c>
      <c r="P129" s="10">
        <v>665.09119999999996</v>
      </c>
      <c r="Q129" s="10">
        <v>177.03252599999999</v>
      </c>
      <c r="R129" s="10">
        <v>302.19119999999998</v>
      </c>
      <c r="S129" s="10">
        <v>167.06895118</v>
      </c>
      <c r="T129" s="10">
        <v>292.22762518000002</v>
      </c>
      <c r="U129" s="10">
        <v>125.15857200000001</v>
      </c>
      <c r="V129" s="10">
        <v>171.49474090000001</v>
      </c>
      <c r="W129" s="10">
        <v>56.594200000000001</v>
      </c>
      <c r="X129" s="10">
        <v>80.849500773499997</v>
      </c>
      <c r="Y129" s="10">
        <v>720.69159999999999</v>
      </c>
      <c r="Z129" s="10">
        <f t="shared" si="2"/>
        <v>721.68539999999996</v>
      </c>
      <c r="AA129" s="10">
        <v>704.99085647607637</v>
      </c>
      <c r="AB129" s="110">
        <f t="shared" si="3"/>
        <v>1.0236805107053046</v>
      </c>
      <c r="AC129" s="6" t="s">
        <v>1540</v>
      </c>
    </row>
    <row r="130" spans="1:29" x14ac:dyDescent="0.25">
      <c r="A130" s="6">
        <v>2018</v>
      </c>
      <c r="B130" s="6" t="s">
        <v>30</v>
      </c>
      <c r="C130" s="6">
        <v>10704411</v>
      </c>
      <c r="D130" s="112" t="s">
        <v>317</v>
      </c>
      <c r="E130" s="6"/>
      <c r="F130" s="7" t="s">
        <v>989</v>
      </c>
      <c r="G130" s="6">
        <v>221112</v>
      </c>
      <c r="H130" s="8" t="s">
        <v>33</v>
      </c>
      <c r="I130" s="9">
        <v>32.976100000000002</v>
      </c>
      <c r="J130" s="9">
        <v>-112.694</v>
      </c>
      <c r="K130" s="6" t="s">
        <v>34</v>
      </c>
      <c r="L130" s="8"/>
      <c r="M130" s="8"/>
      <c r="N130" s="8"/>
      <c r="O130" s="8"/>
      <c r="P130" s="10">
        <v>305.596</v>
      </c>
      <c r="Q130" s="8"/>
      <c r="R130" s="8"/>
      <c r="S130" s="8"/>
      <c r="T130" s="8"/>
      <c r="U130" s="8"/>
      <c r="V130" s="8"/>
      <c r="W130" s="10">
        <v>20.454999999999998</v>
      </c>
      <c r="X130" s="8"/>
      <c r="Y130" s="8"/>
      <c r="Z130" s="10">
        <f t="shared" ref="Z130:Z193" si="4">+P130+W130</f>
        <v>326.05099999999999</v>
      </c>
      <c r="AA130" s="11">
        <v>328.4797313731662</v>
      </c>
      <c r="AB130" s="110">
        <f t="shared" ref="AB130:AB193" si="5">+Z130/AA130</f>
        <v>0.99260614539894676</v>
      </c>
      <c r="AC130" s="6" t="s">
        <v>1540</v>
      </c>
    </row>
    <row r="131" spans="1:29" x14ac:dyDescent="0.25">
      <c r="A131" s="6">
        <v>2014</v>
      </c>
      <c r="B131" s="6" t="s">
        <v>47</v>
      </c>
      <c r="C131" s="6">
        <v>4030611</v>
      </c>
      <c r="D131" s="112" t="s">
        <v>392</v>
      </c>
      <c r="F131" s="8" t="s">
        <v>1501</v>
      </c>
      <c r="G131" s="6">
        <v>221122</v>
      </c>
      <c r="H131" s="8" t="s">
        <v>1502</v>
      </c>
      <c r="I131" s="9">
        <v>33.524242000000001</v>
      </c>
      <c r="J131" s="9">
        <v>-101.738328</v>
      </c>
      <c r="K131" s="6" t="s">
        <v>38</v>
      </c>
      <c r="L131" s="10">
        <v>3.4</v>
      </c>
      <c r="M131" s="10">
        <v>198.102</v>
      </c>
      <c r="N131" s="10">
        <v>21.808399999999999</v>
      </c>
      <c r="O131" s="10">
        <v>1.23702037</v>
      </c>
      <c r="P131" s="10">
        <v>722.71109999999999</v>
      </c>
      <c r="Q131" s="10">
        <v>25.954329999999999</v>
      </c>
      <c r="R131" s="10">
        <v>61.081200000000003</v>
      </c>
      <c r="S131" s="10">
        <v>25.534806</v>
      </c>
      <c r="T131" s="10">
        <v>60.661676</v>
      </c>
      <c r="U131" s="10">
        <v>35.126860000000001</v>
      </c>
      <c r="V131" s="10">
        <v>17.026192000000002</v>
      </c>
      <c r="W131" s="10">
        <v>4.0086000000000004</v>
      </c>
      <c r="X131" s="10">
        <v>5.2426687000000003</v>
      </c>
      <c r="Y131" s="10">
        <v>39.1004</v>
      </c>
      <c r="Z131" s="10">
        <f t="shared" si="4"/>
        <v>726.71969999999999</v>
      </c>
      <c r="AA131" s="10">
        <v>739.63265045860226</v>
      </c>
      <c r="AB131" s="110">
        <f t="shared" si="5"/>
        <v>0.98254140017940561</v>
      </c>
      <c r="AC131" s="6" t="s">
        <v>1540</v>
      </c>
    </row>
    <row r="132" spans="1:29" x14ac:dyDescent="0.25">
      <c r="A132" s="6">
        <v>2014</v>
      </c>
      <c r="B132" s="6" t="s">
        <v>47</v>
      </c>
      <c r="C132" s="6">
        <v>559811</v>
      </c>
      <c r="D132" s="8" t="s">
        <v>1557</v>
      </c>
      <c r="F132" s="8" t="s">
        <v>1558</v>
      </c>
      <c r="G132" s="6">
        <v>325312</v>
      </c>
      <c r="H132" s="8" t="s">
        <v>389</v>
      </c>
      <c r="I132" s="9">
        <v>42.906880000000001</v>
      </c>
      <c r="J132" s="9">
        <v>-112.52391</v>
      </c>
      <c r="K132" s="6" t="s">
        <v>882</v>
      </c>
      <c r="L132" s="10">
        <v>0.75</v>
      </c>
      <c r="M132" s="10">
        <v>26.309709900000001</v>
      </c>
      <c r="N132" s="10">
        <v>222.388856</v>
      </c>
      <c r="O132" s="10">
        <v>0.43357805849999997</v>
      </c>
      <c r="P132" s="10">
        <v>69.924146500000006</v>
      </c>
      <c r="Q132" s="10">
        <v>134.90100390000001</v>
      </c>
      <c r="R132" s="10">
        <v>151.32909638000001</v>
      </c>
      <c r="S132" s="10">
        <v>134.90100390000001</v>
      </c>
      <c r="T132" s="10">
        <v>151.32909638000001</v>
      </c>
      <c r="U132" s="10">
        <v>16.428022861999999</v>
      </c>
      <c r="V132" s="10">
        <v>133.45142142200001</v>
      </c>
      <c r="W132" s="10">
        <v>794.93928113000004</v>
      </c>
      <c r="X132" s="10">
        <v>5.5088718903</v>
      </c>
      <c r="Y132" s="10">
        <v>1.5808929</v>
      </c>
      <c r="Z132" s="10">
        <f t="shared" si="4"/>
        <v>864.86342763000005</v>
      </c>
      <c r="AA132" s="10">
        <v>890.23532027301849</v>
      </c>
      <c r="AB132" s="110">
        <f t="shared" si="5"/>
        <v>0.97149979104936279</v>
      </c>
      <c r="AC132" s="6" t="s">
        <v>1540</v>
      </c>
    </row>
    <row r="133" spans="1:29" x14ac:dyDescent="0.25">
      <c r="A133" s="6">
        <v>2014</v>
      </c>
      <c r="B133" s="6" t="s">
        <v>47</v>
      </c>
      <c r="C133" s="6">
        <v>3951511</v>
      </c>
      <c r="D133" s="8" t="s">
        <v>1559</v>
      </c>
      <c r="F133" s="8" t="s">
        <v>1560</v>
      </c>
      <c r="G133" s="6">
        <v>486210</v>
      </c>
      <c r="H133" s="8" t="s">
        <v>72</v>
      </c>
      <c r="I133" s="9">
        <v>36.435339999999997</v>
      </c>
      <c r="J133" s="9">
        <v>-99.158820000000006</v>
      </c>
      <c r="K133" s="6" t="s">
        <v>109</v>
      </c>
      <c r="M133" s="10">
        <v>280.57400000000001</v>
      </c>
      <c r="O133" s="10">
        <v>0.3276</v>
      </c>
      <c r="P133" s="10">
        <v>925.64</v>
      </c>
      <c r="Q133" s="10">
        <v>8.5774500000000007</v>
      </c>
      <c r="R133" s="10">
        <v>15.6</v>
      </c>
      <c r="S133" s="10">
        <v>8.5774500000000007</v>
      </c>
      <c r="T133" s="10">
        <v>15.6</v>
      </c>
      <c r="U133" s="10">
        <v>7.0225499999999998</v>
      </c>
      <c r="V133" s="10">
        <v>4.0871959999999996</v>
      </c>
      <c r="W133" s="10">
        <v>0.127</v>
      </c>
      <c r="X133" s="10">
        <v>1.3415999999999999</v>
      </c>
      <c r="Y133" s="10">
        <v>29.917999999999999</v>
      </c>
      <c r="Z133" s="10">
        <f t="shared" si="4"/>
        <v>925.76699999999994</v>
      </c>
      <c r="AA133" s="10">
        <v>953.32632460357661</v>
      </c>
      <c r="AB133" s="110">
        <f t="shared" si="5"/>
        <v>0.97109140501807001</v>
      </c>
      <c r="AC133" s="6" t="s">
        <v>1540</v>
      </c>
    </row>
    <row r="134" spans="1:29" x14ac:dyDescent="0.25">
      <c r="A134" s="6">
        <v>2014</v>
      </c>
      <c r="B134" s="6" t="s">
        <v>47</v>
      </c>
      <c r="C134" s="6">
        <v>5652011</v>
      </c>
      <c r="D134" s="8" t="s">
        <v>62</v>
      </c>
      <c r="F134" s="8" t="s">
        <v>195</v>
      </c>
      <c r="G134" s="6">
        <v>211111</v>
      </c>
      <c r="H134" s="8" t="s">
        <v>53</v>
      </c>
      <c r="I134" s="9">
        <v>32.494444000000001</v>
      </c>
      <c r="J134" s="9">
        <v>-101.35222</v>
      </c>
      <c r="K134" s="6" t="s">
        <v>38</v>
      </c>
      <c r="M134" s="10">
        <v>386.60599999999999</v>
      </c>
      <c r="O134" s="10">
        <v>0.20655809999999999</v>
      </c>
      <c r="P134" s="10">
        <v>669.16759999999999</v>
      </c>
      <c r="Q134" s="10">
        <v>5.1877940999999996</v>
      </c>
      <c r="R134" s="10">
        <v>9.8361000000000001</v>
      </c>
      <c r="S134" s="10">
        <v>5.1877940999999996</v>
      </c>
      <c r="T134" s="10">
        <v>9.8361000000000001</v>
      </c>
      <c r="U134" s="10">
        <v>4.6483059000000004</v>
      </c>
      <c r="V134" s="10">
        <v>2.5770582000000002</v>
      </c>
      <c r="W134" s="10">
        <v>110.3068</v>
      </c>
      <c r="X134" s="10">
        <v>0.84590460000000001</v>
      </c>
      <c r="Y134" s="10">
        <v>61.288400000000003</v>
      </c>
      <c r="Z134" s="10">
        <f t="shared" si="4"/>
        <v>779.47439999999995</v>
      </c>
      <c r="AA134" s="10">
        <v>809.54770876712507</v>
      </c>
      <c r="AB134" s="110">
        <f t="shared" si="5"/>
        <v>0.96285171529553915</v>
      </c>
      <c r="AC134" s="6" t="s">
        <v>1540</v>
      </c>
    </row>
    <row r="135" spans="1:29" x14ac:dyDescent="0.25">
      <c r="A135" s="6">
        <v>2014</v>
      </c>
      <c r="B135" s="6" t="s">
        <v>47</v>
      </c>
      <c r="C135" s="6">
        <v>5863411</v>
      </c>
      <c r="D135" s="8" t="s">
        <v>171</v>
      </c>
      <c r="F135" s="8" t="s">
        <v>172</v>
      </c>
      <c r="G135" s="6">
        <v>211111</v>
      </c>
      <c r="H135" s="8" t="s">
        <v>53</v>
      </c>
      <c r="I135" s="9">
        <v>36.383699999999997</v>
      </c>
      <c r="J135" s="9">
        <v>-101.6681</v>
      </c>
      <c r="K135" s="6" t="s">
        <v>38</v>
      </c>
      <c r="M135" s="10">
        <v>429.78899999999999</v>
      </c>
      <c r="O135" s="10">
        <v>0.15817200000000001</v>
      </c>
      <c r="P135" s="10">
        <v>687.66300000000001</v>
      </c>
      <c r="Q135" s="10">
        <v>4.1425999999999998</v>
      </c>
      <c r="R135" s="10">
        <v>7.532</v>
      </c>
      <c r="S135" s="10">
        <v>4.1425999999999998</v>
      </c>
      <c r="T135" s="10">
        <v>7.532</v>
      </c>
      <c r="U135" s="10">
        <v>3.3894000000000002</v>
      </c>
      <c r="V135" s="10">
        <v>1.973384</v>
      </c>
      <c r="W135" s="10">
        <v>9.1999999999999998E-2</v>
      </c>
      <c r="X135" s="10">
        <v>0.64775199999999999</v>
      </c>
      <c r="Y135" s="10">
        <v>54.357999999999997</v>
      </c>
      <c r="Z135" s="10">
        <f t="shared" si="4"/>
        <v>687.755</v>
      </c>
      <c r="AA135" s="10">
        <v>730.06762244871231</v>
      </c>
      <c r="AB135" s="110">
        <f t="shared" si="5"/>
        <v>0.94204287226600736</v>
      </c>
      <c r="AC135" s="6" t="s">
        <v>1540</v>
      </c>
    </row>
    <row r="136" spans="1:29" x14ac:dyDescent="0.25">
      <c r="A136" s="6">
        <v>2014</v>
      </c>
      <c r="B136" s="6" t="s">
        <v>47</v>
      </c>
      <c r="C136" s="6">
        <v>2333611</v>
      </c>
      <c r="D136" s="8" t="s">
        <v>1480</v>
      </c>
      <c r="F136" s="8" t="s">
        <v>1499</v>
      </c>
      <c r="G136" s="6">
        <v>486210</v>
      </c>
      <c r="H136" s="8" t="s">
        <v>72</v>
      </c>
      <c r="I136" s="9">
        <v>34.714300000000001</v>
      </c>
      <c r="J136" s="9">
        <v>-114.4932</v>
      </c>
      <c r="K136" s="6" t="s">
        <v>518</v>
      </c>
      <c r="M136" s="10">
        <v>191.85661540000001</v>
      </c>
      <c r="O136" s="10">
        <v>0.26114005493999998</v>
      </c>
      <c r="P136" s="10">
        <v>389.57752900000003</v>
      </c>
      <c r="Q136" s="10">
        <v>9.6435910000000007</v>
      </c>
      <c r="R136" s="10">
        <v>12.437281499999999</v>
      </c>
      <c r="S136" s="10">
        <v>9.6435910000000007</v>
      </c>
      <c r="T136" s="10">
        <v>12.437281499999999</v>
      </c>
      <c r="U136" s="10">
        <v>2.7936904999999999</v>
      </c>
      <c r="V136" s="10">
        <v>3.2583618670000001</v>
      </c>
      <c r="W136" s="10">
        <v>0.16724913</v>
      </c>
      <c r="X136" s="10">
        <v>1.0694265865499999</v>
      </c>
      <c r="Y136" s="10">
        <v>15.688086459999999</v>
      </c>
      <c r="Z136" s="10">
        <f t="shared" si="4"/>
        <v>389.74477813000004</v>
      </c>
      <c r="AA136" s="10">
        <v>414.79855551132482</v>
      </c>
      <c r="AB136" s="110">
        <f t="shared" si="5"/>
        <v>0.93960013349024119</v>
      </c>
      <c r="AC136" s="6" t="s">
        <v>1540</v>
      </c>
    </row>
    <row r="137" spans="1:29" x14ac:dyDescent="0.25">
      <c r="A137" s="6">
        <v>2018</v>
      </c>
      <c r="B137" s="6" t="s">
        <v>30</v>
      </c>
      <c r="C137" s="6">
        <v>3555811</v>
      </c>
      <c r="D137" s="112" t="s">
        <v>441</v>
      </c>
      <c r="E137" s="6"/>
      <c r="F137" s="7" t="s">
        <v>442</v>
      </c>
      <c r="G137" s="6">
        <v>221112</v>
      </c>
      <c r="H137" s="8" t="s">
        <v>33</v>
      </c>
      <c r="I137" s="9">
        <v>39.8078</v>
      </c>
      <c r="J137" s="9">
        <v>-104.9648</v>
      </c>
      <c r="K137" s="6" t="s">
        <v>13</v>
      </c>
      <c r="L137" s="8"/>
      <c r="M137" s="8"/>
      <c r="N137" s="8"/>
      <c r="O137" s="8"/>
      <c r="P137" s="10">
        <v>611.45000000000005</v>
      </c>
      <c r="Q137" s="8"/>
      <c r="R137" s="8"/>
      <c r="S137" s="8"/>
      <c r="T137" s="8"/>
      <c r="U137" s="8"/>
      <c r="V137" s="8"/>
      <c r="W137" s="10">
        <v>9.6780000000000008</v>
      </c>
      <c r="X137" s="8"/>
      <c r="Y137" s="8"/>
      <c r="Z137" s="10">
        <f t="shared" si="4"/>
        <v>621.12800000000004</v>
      </c>
      <c r="AA137" s="11">
        <v>663.43560195652685</v>
      </c>
      <c r="AB137" s="110">
        <f t="shared" si="5"/>
        <v>0.93622952727927444</v>
      </c>
      <c r="AC137" s="6" t="s">
        <v>1540</v>
      </c>
    </row>
    <row r="138" spans="1:29" x14ac:dyDescent="0.25">
      <c r="A138" s="6">
        <v>2014</v>
      </c>
      <c r="B138" s="6" t="s">
        <v>47</v>
      </c>
      <c r="C138" s="6">
        <v>2335011</v>
      </c>
      <c r="D138" s="8" t="s">
        <v>1480</v>
      </c>
      <c r="F138" s="8" t="s">
        <v>1500</v>
      </c>
      <c r="G138" s="6">
        <v>486210</v>
      </c>
      <c r="H138" s="8" t="s">
        <v>72</v>
      </c>
      <c r="I138" s="9">
        <v>34.908099999999997</v>
      </c>
      <c r="J138" s="9">
        <v>-114.6429</v>
      </c>
      <c r="K138" s="6" t="s">
        <v>518</v>
      </c>
      <c r="M138" s="10">
        <v>44.481972599999999</v>
      </c>
      <c r="N138" s="10">
        <v>2.3145573900000001E-2</v>
      </c>
      <c r="O138" s="10">
        <v>1.9897886425E-3</v>
      </c>
      <c r="P138" s="10">
        <v>400.09891640000001</v>
      </c>
      <c r="Q138" s="10">
        <v>5.6405886000000002E-2</v>
      </c>
      <c r="R138" s="10">
        <v>0.10130227</v>
      </c>
      <c r="S138" s="10">
        <v>5.5172797000000003E-2</v>
      </c>
      <c r="T138" s="10">
        <v>0.10006918099999999</v>
      </c>
      <c r="U138" s="10">
        <v>4.4896384519999999E-2</v>
      </c>
      <c r="V138" s="10">
        <v>2.8721300620000001E-2</v>
      </c>
      <c r="W138" s="10">
        <v>8.1783170000000002E-2</v>
      </c>
      <c r="X138" s="10">
        <v>8.1479773380000002E-3</v>
      </c>
      <c r="Y138" s="10">
        <v>4.9208154559199997</v>
      </c>
      <c r="Z138" s="10">
        <f t="shared" si="4"/>
        <v>400.18069957</v>
      </c>
      <c r="AA138" s="10">
        <v>427.54999467317072</v>
      </c>
      <c r="AB138" s="110">
        <f t="shared" si="5"/>
        <v>0.93598574331852713</v>
      </c>
      <c r="AC138" s="6" t="s">
        <v>1540</v>
      </c>
    </row>
    <row r="139" spans="1:29" x14ac:dyDescent="0.25">
      <c r="A139" s="6">
        <v>2014</v>
      </c>
      <c r="B139" s="6" t="s">
        <v>47</v>
      </c>
      <c r="C139" s="6">
        <v>2836711</v>
      </c>
      <c r="D139" s="8" t="s">
        <v>190</v>
      </c>
      <c r="F139" s="8" t="s">
        <v>191</v>
      </c>
      <c r="G139" s="6">
        <v>486210</v>
      </c>
      <c r="H139" s="8" t="s">
        <v>72</v>
      </c>
      <c r="I139" s="9">
        <v>37.074499000000003</v>
      </c>
      <c r="J139" s="9">
        <v>-100.472071</v>
      </c>
      <c r="K139" s="6" t="s">
        <v>86</v>
      </c>
      <c r="M139" s="10">
        <v>57.568530000000003</v>
      </c>
      <c r="O139" s="10">
        <v>4.2342957000000001E-2</v>
      </c>
      <c r="P139" s="10">
        <v>792.51535000000001</v>
      </c>
      <c r="Q139" s="10">
        <v>6.1092552000000001E-2</v>
      </c>
      <c r="R139" s="10">
        <v>2.0163321000000001</v>
      </c>
      <c r="S139" s="10">
        <v>6.1092552000000001E-2</v>
      </c>
      <c r="T139" s="10">
        <v>2.0163321000000001</v>
      </c>
      <c r="U139" s="10">
        <v>1.9552396999999999</v>
      </c>
      <c r="V139" s="10">
        <v>0.52827897999999995</v>
      </c>
      <c r="W139" s="10">
        <v>0.11701716</v>
      </c>
      <c r="X139" s="10">
        <v>0.17340457000000001</v>
      </c>
      <c r="Y139" s="10">
        <v>22.651056000000001</v>
      </c>
      <c r="Z139" s="10">
        <f t="shared" si="4"/>
        <v>792.63236716000006</v>
      </c>
      <c r="AA139" s="10">
        <v>849.47268782189906</v>
      </c>
      <c r="AB139" s="110">
        <f t="shared" si="5"/>
        <v>0.93308752420558561</v>
      </c>
      <c r="AC139" s="6" t="s">
        <v>1540</v>
      </c>
    </row>
    <row r="140" spans="1:29" x14ac:dyDescent="0.25">
      <c r="A140" s="6">
        <v>2014</v>
      </c>
      <c r="B140" s="6" t="s">
        <v>47</v>
      </c>
      <c r="C140" s="6">
        <v>4921511</v>
      </c>
      <c r="D140" s="8" t="s">
        <v>1480</v>
      </c>
      <c r="F140" s="8" t="s">
        <v>1497</v>
      </c>
      <c r="G140" s="6">
        <v>928110</v>
      </c>
      <c r="H140" s="8" t="s">
        <v>130</v>
      </c>
      <c r="I140" s="9">
        <v>34.231229999999996</v>
      </c>
      <c r="J140" s="9">
        <v>-116.05622</v>
      </c>
      <c r="K140" s="6" t="s">
        <v>518</v>
      </c>
      <c r="L140" s="10">
        <v>0.24695198199999999</v>
      </c>
      <c r="M140" s="10">
        <v>607.79829821299995</v>
      </c>
      <c r="N140" s="10">
        <v>1.2466270434</v>
      </c>
      <c r="O140" s="10">
        <v>1.0058863077860001</v>
      </c>
      <c r="P140" s="10">
        <v>470.51094691999998</v>
      </c>
      <c r="Q140" s="10">
        <v>37.5607956976</v>
      </c>
      <c r="R140" s="10">
        <v>7219.8462165230003</v>
      </c>
      <c r="S140" s="10">
        <v>36.795642941200001</v>
      </c>
      <c r="T140" s="10">
        <v>789.15447372599999</v>
      </c>
      <c r="U140" s="10">
        <v>1.0309206125799999</v>
      </c>
      <c r="V140" s="10">
        <v>66.273268515593998</v>
      </c>
      <c r="W140" s="10">
        <v>47.947244853000001</v>
      </c>
      <c r="X140" s="10">
        <v>5.8538838715769996</v>
      </c>
      <c r="Y140" s="10">
        <v>87.687010801699998</v>
      </c>
      <c r="Z140" s="10">
        <f t="shared" si="4"/>
        <v>518.45819177299995</v>
      </c>
      <c r="AA140" s="10">
        <v>563.16920451316901</v>
      </c>
      <c r="AB140" s="110">
        <f t="shared" si="5"/>
        <v>0.92060820729922643</v>
      </c>
      <c r="AC140" s="6" t="s">
        <v>1540</v>
      </c>
    </row>
    <row r="141" spans="1:29" x14ac:dyDescent="0.25">
      <c r="A141" s="6">
        <v>2014</v>
      </c>
      <c r="B141" s="6" t="s">
        <v>47</v>
      </c>
      <c r="C141" s="6">
        <v>7218811</v>
      </c>
      <c r="D141" s="8" t="s">
        <v>1559</v>
      </c>
      <c r="F141" s="8" t="s">
        <v>1561</v>
      </c>
      <c r="G141" s="6">
        <v>211112</v>
      </c>
      <c r="H141" s="8" t="s">
        <v>68</v>
      </c>
      <c r="I141" s="9">
        <v>36.43768</v>
      </c>
      <c r="J141" s="9">
        <v>-99.157359999999997</v>
      </c>
      <c r="K141" s="6" t="s">
        <v>109</v>
      </c>
      <c r="M141" s="10">
        <v>277.28699999999998</v>
      </c>
      <c r="O141" s="10">
        <v>1.4196E-2</v>
      </c>
      <c r="P141" s="10">
        <v>868.91499999999996</v>
      </c>
      <c r="Q141" s="10">
        <v>0.37180000000000002</v>
      </c>
      <c r="R141" s="10">
        <v>0.67600000000000005</v>
      </c>
      <c r="S141" s="10">
        <v>0.37180000000000002</v>
      </c>
      <c r="T141" s="10">
        <v>0.67600000000000005</v>
      </c>
      <c r="U141" s="10">
        <v>0.30420000000000003</v>
      </c>
      <c r="V141" s="10">
        <v>0.17711199999999999</v>
      </c>
      <c r="W141" s="10">
        <v>7.99</v>
      </c>
      <c r="X141" s="10">
        <v>5.8136E-2</v>
      </c>
      <c r="Y141" s="10">
        <v>199.875</v>
      </c>
      <c r="Z141" s="10">
        <f t="shared" si="4"/>
        <v>876.90499999999997</v>
      </c>
      <c r="AA141" s="10">
        <v>953.48449222220916</v>
      </c>
      <c r="AB141" s="110">
        <f t="shared" si="5"/>
        <v>0.91968459597729635</v>
      </c>
      <c r="AC141" s="6" t="s">
        <v>1540</v>
      </c>
    </row>
    <row r="142" spans="1:29" x14ac:dyDescent="0.25">
      <c r="A142" s="6">
        <v>2014</v>
      </c>
      <c r="B142" s="6" t="s">
        <v>47</v>
      </c>
      <c r="C142" s="6">
        <v>5682211</v>
      </c>
      <c r="D142" s="8" t="s">
        <v>1492</v>
      </c>
      <c r="F142" s="8" t="s">
        <v>1498</v>
      </c>
      <c r="G142" s="6">
        <v>324110</v>
      </c>
      <c r="H142" s="8" t="s">
        <v>119</v>
      </c>
      <c r="I142" s="9">
        <v>33.8048</v>
      </c>
      <c r="J142" s="9">
        <v>-118.2431</v>
      </c>
      <c r="K142" s="6" t="s">
        <v>518</v>
      </c>
      <c r="L142" s="10">
        <v>2.6</v>
      </c>
      <c r="M142" s="10">
        <v>125.10153</v>
      </c>
      <c r="N142" s="10">
        <v>1.36233581</v>
      </c>
      <c r="O142" s="10">
        <v>1.2003195423590001</v>
      </c>
      <c r="P142" s="10">
        <v>368.42818</v>
      </c>
      <c r="Q142" s="10">
        <v>33.993245143000003</v>
      </c>
      <c r="R142" s="10">
        <v>67.021195939999998</v>
      </c>
      <c r="S142" s="10">
        <v>28.315263933000001</v>
      </c>
      <c r="T142" s="10">
        <v>61.34321593</v>
      </c>
      <c r="U142" s="10">
        <v>33.0279525017</v>
      </c>
      <c r="V142" s="10">
        <v>24.7180158908</v>
      </c>
      <c r="W142" s="10">
        <v>330.38306999999998</v>
      </c>
      <c r="X142" s="10">
        <v>8.0678424642749995</v>
      </c>
      <c r="Y142" s="10">
        <v>87.626900000000006</v>
      </c>
      <c r="Z142" s="10">
        <f t="shared" si="4"/>
        <v>698.81124999999997</v>
      </c>
      <c r="AA142" s="10">
        <v>769.89804000641766</v>
      </c>
      <c r="AB142" s="110">
        <f t="shared" si="5"/>
        <v>0.90766726720615487</v>
      </c>
      <c r="AC142" s="6" t="s">
        <v>1540</v>
      </c>
    </row>
    <row r="143" spans="1:29" x14ac:dyDescent="0.25">
      <c r="A143" s="6">
        <v>2014</v>
      </c>
      <c r="B143" s="6" t="s">
        <v>47</v>
      </c>
      <c r="C143" s="6">
        <v>6388711</v>
      </c>
      <c r="D143" s="8" t="s">
        <v>215</v>
      </c>
      <c r="F143" s="8" t="s">
        <v>216</v>
      </c>
      <c r="G143" s="6">
        <v>486210</v>
      </c>
      <c r="H143" s="8" t="s">
        <v>72</v>
      </c>
      <c r="I143" s="9">
        <v>31.773700000000002</v>
      </c>
      <c r="J143" s="9">
        <v>-104.90779999999999</v>
      </c>
      <c r="K143" s="6" t="s">
        <v>38</v>
      </c>
      <c r="M143" s="10">
        <v>82.874099999999999</v>
      </c>
      <c r="O143" s="10">
        <v>8.2876500000000006E-2</v>
      </c>
      <c r="P143" s="10">
        <v>507.20580000000001</v>
      </c>
      <c r="Q143" s="10">
        <v>2.1705749999999999</v>
      </c>
      <c r="R143" s="10">
        <v>3.9464999999999999</v>
      </c>
      <c r="S143" s="10">
        <v>2.1705749999999999</v>
      </c>
      <c r="T143" s="10">
        <v>3.9464999999999999</v>
      </c>
      <c r="U143" s="10">
        <v>1.775925</v>
      </c>
      <c r="V143" s="10">
        <v>1.0339878</v>
      </c>
      <c r="W143" s="10">
        <v>8.6999999999999994E-3</v>
      </c>
      <c r="X143" s="10">
        <v>0.33939940000000002</v>
      </c>
      <c r="Y143" s="10">
        <v>5.4451999999999998</v>
      </c>
      <c r="Z143" s="10">
        <f t="shared" si="4"/>
        <v>507.21449999999999</v>
      </c>
      <c r="AA143" s="10">
        <v>559.68604017406847</v>
      </c>
      <c r="AB143" s="110">
        <f t="shared" si="5"/>
        <v>0.90624825990344648</v>
      </c>
      <c r="AC143" s="6" t="s">
        <v>1540</v>
      </c>
    </row>
    <row r="144" spans="1:29" x14ac:dyDescent="0.25">
      <c r="A144" s="6">
        <v>2014</v>
      </c>
      <c r="B144" s="6" t="s">
        <v>47</v>
      </c>
      <c r="C144" s="6">
        <v>3861711</v>
      </c>
      <c r="D144" s="8" t="s">
        <v>186</v>
      </c>
      <c r="F144" s="8" t="s">
        <v>187</v>
      </c>
      <c r="G144" s="6">
        <v>486210</v>
      </c>
      <c r="H144" s="8" t="s">
        <v>72</v>
      </c>
      <c r="I144" s="9">
        <v>37.201453999999998</v>
      </c>
      <c r="J144" s="9">
        <v>-101.164073</v>
      </c>
      <c r="K144" s="6" t="s">
        <v>86</v>
      </c>
      <c r="M144" s="10">
        <v>743.59842519999995</v>
      </c>
      <c r="O144" s="10">
        <v>0.17127381520000001</v>
      </c>
      <c r="P144" s="10">
        <v>716.11870614999998</v>
      </c>
      <c r="Q144" s="10">
        <v>5.3739994600000003</v>
      </c>
      <c r="R144" s="10">
        <v>8.1558976800000007</v>
      </c>
      <c r="S144" s="10">
        <v>5.3739994600000003</v>
      </c>
      <c r="T144" s="10">
        <v>8.1558976800000007</v>
      </c>
      <c r="U144" s="10">
        <v>2.78189442</v>
      </c>
      <c r="V144" s="10">
        <v>2.1368458380000002</v>
      </c>
      <c r="W144" s="10">
        <v>0.16642657499999999</v>
      </c>
      <c r="X144" s="10">
        <v>0.70140714800000004</v>
      </c>
      <c r="Y144" s="10">
        <v>29.633576529999999</v>
      </c>
      <c r="Z144" s="10">
        <f t="shared" si="4"/>
        <v>716.28513272499993</v>
      </c>
      <c r="AA144" s="10">
        <v>793.29492909133478</v>
      </c>
      <c r="AB144" s="110">
        <f t="shared" si="5"/>
        <v>0.90292412879211981</v>
      </c>
      <c r="AC144" s="6" t="s">
        <v>1540</v>
      </c>
    </row>
    <row r="145" spans="1:29" x14ac:dyDescent="0.25">
      <c r="A145" s="6">
        <v>2014</v>
      </c>
      <c r="B145" s="6" t="s">
        <v>47</v>
      </c>
      <c r="C145" s="6">
        <v>7993111</v>
      </c>
      <c r="D145" s="8" t="s">
        <v>51</v>
      </c>
      <c r="F145" s="8" t="s">
        <v>205</v>
      </c>
      <c r="G145" s="6">
        <v>213112</v>
      </c>
      <c r="H145" s="8" t="s">
        <v>185</v>
      </c>
      <c r="I145" s="9">
        <v>36.735944000000003</v>
      </c>
      <c r="J145" s="9">
        <v>-107.941694</v>
      </c>
      <c r="K145" s="6" t="s">
        <v>46</v>
      </c>
      <c r="M145" s="10">
        <v>236.1</v>
      </c>
      <c r="N145" s="10">
        <v>16.093630000000001</v>
      </c>
      <c r="O145" s="10">
        <v>0.7329</v>
      </c>
      <c r="P145" s="10">
        <v>202.4</v>
      </c>
      <c r="Q145" s="10">
        <v>17.284130399999999</v>
      </c>
      <c r="R145" s="10">
        <v>35.1</v>
      </c>
      <c r="S145" s="10">
        <v>17.284130399999999</v>
      </c>
      <c r="T145" s="10">
        <v>35.1</v>
      </c>
      <c r="U145" s="10">
        <v>17.815869599999999</v>
      </c>
      <c r="V145" s="10">
        <v>9.3008600000000001</v>
      </c>
      <c r="W145" s="10">
        <v>7.8</v>
      </c>
      <c r="X145" s="10">
        <v>3.0013999999999998</v>
      </c>
      <c r="Y145" s="10">
        <v>42.1</v>
      </c>
      <c r="Z145" s="10">
        <f t="shared" si="4"/>
        <v>210.20000000000002</v>
      </c>
      <c r="AA145" s="10">
        <v>235.16487784489894</v>
      </c>
      <c r="AB145" s="110">
        <f t="shared" si="5"/>
        <v>0.89384095927213969</v>
      </c>
      <c r="AC145" s="6" t="s">
        <v>1540</v>
      </c>
    </row>
    <row r="146" spans="1:29" x14ac:dyDescent="0.25">
      <c r="A146" s="6">
        <v>2014</v>
      </c>
      <c r="B146" s="6" t="s">
        <v>47</v>
      </c>
      <c r="C146" s="6">
        <v>5212511</v>
      </c>
      <c r="D146" s="8" t="s">
        <v>296</v>
      </c>
      <c r="F146" s="8" t="s">
        <v>297</v>
      </c>
      <c r="G146" s="6">
        <v>48621</v>
      </c>
      <c r="H146" s="8" t="s">
        <v>72</v>
      </c>
      <c r="I146" s="9">
        <v>32.316389000000001</v>
      </c>
      <c r="J146" s="9">
        <v>-108.606111</v>
      </c>
      <c r="K146" s="6" t="s">
        <v>46</v>
      </c>
      <c r="M146" s="10">
        <v>27.372</v>
      </c>
      <c r="O146" s="10">
        <v>4.2735000000000002E-2</v>
      </c>
      <c r="P146" s="10">
        <v>262.39100000000002</v>
      </c>
      <c r="Q146" s="10">
        <v>1.1192500000000001</v>
      </c>
      <c r="R146" s="10">
        <v>2.0350000000000001</v>
      </c>
      <c r="S146" s="10">
        <v>1.1192500000000001</v>
      </c>
      <c r="T146" s="10">
        <v>2.0350000000000001</v>
      </c>
      <c r="U146" s="10">
        <v>0.91574999999999995</v>
      </c>
      <c r="V146" s="10">
        <v>0.53317000000000003</v>
      </c>
      <c r="W146" s="10">
        <v>0.872</v>
      </c>
      <c r="X146" s="10">
        <v>0.17501</v>
      </c>
      <c r="Y146" s="10">
        <v>5.702</v>
      </c>
      <c r="Z146" s="10">
        <f t="shared" si="4"/>
        <v>263.26300000000003</v>
      </c>
      <c r="AA146" s="10">
        <v>296.07536346237544</v>
      </c>
      <c r="AB146" s="110">
        <f t="shared" si="5"/>
        <v>0.88917563731524352</v>
      </c>
      <c r="AC146" s="6" t="s">
        <v>1540</v>
      </c>
    </row>
    <row r="147" spans="1:29" x14ac:dyDescent="0.25">
      <c r="A147" s="6">
        <v>2014</v>
      </c>
      <c r="B147" s="6" t="s">
        <v>47</v>
      </c>
      <c r="C147" s="6">
        <v>7992811</v>
      </c>
      <c r="D147" s="8" t="s">
        <v>51</v>
      </c>
      <c r="F147" s="8" t="s">
        <v>209</v>
      </c>
      <c r="G147" s="6">
        <v>211112</v>
      </c>
      <c r="H147" s="8" t="s">
        <v>68</v>
      </c>
      <c r="I147" s="9">
        <v>36.7318</v>
      </c>
      <c r="J147" s="9">
        <v>-107.9611</v>
      </c>
      <c r="K147" s="6" t="s">
        <v>46</v>
      </c>
      <c r="M147" s="10">
        <v>125.9</v>
      </c>
      <c r="O147" s="10">
        <v>0.18479999999999999</v>
      </c>
      <c r="P147" s="10">
        <v>164.6</v>
      </c>
      <c r="Q147" s="10">
        <v>13.739026000000001</v>
      </c>
      <c r="R147" s="10">
        <v>24.9</v>
      </c>
      <c r="S147" s="10">
        <v>13.739026000000001</v>
      </c>
      <c r="T147" s="10">
        <v>24.9</v>
      </c>
      <c r="U147" s="10">
        <v>11.160997999999999</v>
      </c>
      <c r="V147" s="10">
        <v>14.948930000000001</v>
      </c>
      <c r="W147" s="10">
        <v>42.6</v>
      </c>
      <c r="X147" s="10">
        <v>0.75680000000000003</v>
      </c>
      <c r="Y147" s="10">
        <v>155.19999999999999</v>
      </c>
      <c r="Z147" s="10">
        <f t="shared" si="4"/>
        <v>207.2</v>
      </c>
      <c r="AA147" s="10">
        <v>233.65980925883537</v>
      </c>
      <c r="AB147" s="110">
        <f t="shared" si="5"/>
        <v>0.88675926192542309</v>
      </c>
      <c r="AC147" s="6" t="s">
        <v>1540</v>
      </c>
    </row>
    <row r="148" spans="1:29" x14ac:dyDescent="0.25">
      <c r="A148" s="6">
        <v>2014</v>
      </c>
      <c r="B148" s="6" t="s">
        <v>47</v>
      </c>
      <c r="C148" s="6">
        <v>7611511</v>
      </c>
      <c r="D148" s="8" t="s">
        <v>151</v>
      </c>
      <c r="F148" s="8" t="s">
        <v>211</v>
      </c>
      <c r="G148" s="6">
        <v>48621</v>
      </c>
      <c r="H148" s="8" t="s">
        <v>72</v>
      </c>
      <c r="I148" s="9">
        <v>32.063611000000002</v>
      </c>
      <c r="J148" s="9">
        <v>-104.018333</v>
      </c>
      <c r="K148" s="6" t="s">
        <v>46</v>
      </c>
      <c r="M148" s="10">
        <v>80.126999999999995</v>
      </c>
      <c r="O148" s="10">
        <v>8.7024000000000004E-2</v>
      </c>
      <c r="P148" s="10">
        <v>531.83600000000001</v>
      </c>
      <c r="Q148" s="10">
        <v>2.2791999999999999</v>
      </c>
      <c r="R148" s="10">
        <v>4.1440000000000001</v>
      </c>
      <c r="S148" s="10">
        <v>2.2791999999999999</v>
      </c>
      <c r="T148" s="10">
        <v>4.1440000000000001</v>
      </c>
      <c r="U148" s="10">
        <v>1.8648</v>
      </c>
      <c r="V148" s="10">
        <v>1.085728</v>
      </c>
      <c r="W148" s="10">
        <v>1.7769999999999999</v>
      </c>
      <c r="X148" s="10">
        <v>0.35638399999999998</v>
      </c>
      <c r="Y148" s="10">
        <v>1.74</v>
      </c>
      <c r="Z148" s="10">
        <f t="shared" si="4"/>
        <v>533.61300000000006</v>
      </c>
      <c r="AA148" s="10">
        <v>607.96265834386691</v>
      </c>
      <c r="AB148" s="110">
        <f t="shared" si="5"/>
        <v>0.87770686682237931</v>
      </c>
      <c r="AC148" s="6" t="s">
        <v>1540</v>
      </c>
    </row>
    <row r="149" spans="1:29" x14ac:dyDescent="0.25">
      <c r="A149" s="6">
        <v>2018</v>
      </c>
      <c r="B149" s="6" t="s">
        <v>30</v>
      </c>
      <c r="C149" s="6">
        <v>5678011</v>
      </c>
      <c r="D149" s="112" t="s">
        <v>36</v>
      </c>
      <c r="E149" s="6"/>
      <c r="F149" s="8" t="s">
        <v>180</v>
      </c>
      <c r="G149" s="6">
        <v>221112</v>
      </c>
      <c r="H149" s="8" t="s">
        <v>33</v>
      </c>
      <c r="I149" s="9">
        <v>35.282499999999999</v>
      </c>
      <c r="J149" s="9">
        <v>-101.7458</v>
      </c>
      <c r="K149" s="6" t="s">
        <v>38</v>
      </c>
      <c r="L149" s="8"/>
      <c r="M149" s="8"/>
      <c r="N149" s="8"/>
      <c r="O149" s="8"/>
      <c r="P149" s="10">
        <v>616.96199999999999</v>
      </c>
      <c r="Q149" s="8"/>
      <c r="R149" s="8"/>
      <c r="S149" s="8"/>
      <c r="T149" s="8"/>
      <c r="U149" s="8"/>
      <c r="V149" s="8"/>
      <c r="W149" s="10">
        <v>3.081</v>
      </c>
      <c r="X149" s="8"/>
      <c r="Y149" s="8"/>
      <c r="Z149" s="10">
        <f t="shared" si="4"/>
        <v>620.04300000000001</v>
      </c>
      <c r="AA149" s="11">
        <v>734.92867117213518</v>
      </c>
      <c r="AB149" s="110">
        <f t="shared" si="5"/>
        <v>0.84367779394304432</v>
      </c>
      <c r="AC149" s="6" t="s">
        <v>1540</v>
      </c>
    </row>
    <row r="150" spans="1:29" x14ac:dyDescent="0.25">
      <c r="A150" s="6">
        <v>2018</v>
      </c>
      <c r="B150" s="6" t="s">
        <v>30</v>
      </c>
      <c r="C150" s="6">
        <v>547311</v>
      </c>
      <c r="D150" s="112" t="s">
        <v>317</v>
      </c>
      <c r="E150" s="6"/>
      <c r="F150" s="7" t="s">
        <v>902</v>
      </c>
      <c r="G150" s="6">
        <v>221112</v>
      </c>
      <c r="H150" s="8" t="s">
        <v>33</v>
      </c>
      <c r="I150" s="9">
        <v>33.422499999999999</v>
      </c>
      <c r="J150" s="9">
        <v>-111.9122</v>
      </c>
      <c r="K150" s="6" t="s">
        <v>34</v>
      </c>
      <c r="L150" s="8"/>
      <c r="M150" s="8"/>
      <c r="N150" s="8"/>
      <c r="O150" s="8"/>
      <c r="P150" s="10">
        <v>201.55600000000001</v>
      </c>
      <c r="Q150" s="8"/>
      <c r="R150" s="8"/>
      <c r="S150" s="8"/>
      <c r="T150" s="8"/>
      <c r="U150" s="8"/>
      <c r="V150" s="8"/>
      <c r="W150" s="10">
        <v>0.98099999999999998</v>
      </c>
      <c r="X150" s="8"/>
      <c r="Y150" s="8"/>
      <c r="Z150" s="10">
        <f t="shared" si="4"/>
        <v>202.53700000000001</v>
      </c>
      <c r="AA150" s="11">
        <v>240.78924025145272</v>
      </c>
      <c r="AB150" s="110">
        <f t="shared" si="5"/>
        <v>0.84113808319879058</v>
      </c>
      <c r="AC150" s="6" t="s">
        <v>1540</v>
      </c>
    </row>
    <row r="151" spans="1:29" x14ac:dyDescent="0.25">
      <c r="A151" s="6">
        <v>2014</v>
      </c>
      <c r="B151" s="6" t="s">
        <v>47</v>
      </c>
      <c r="C151" s="6">
        <v>5050011</v>
      </c>
      <c r="D151" s="8" t="s">
        <v>448</v>
      </c>
      <c r="F151" s="8" t="s">
        <v>449</v>
      </c>
      <c r="G151" s="6">
        <v>211111</v>
      </c>
      <c r="H151" s="8" t="s">
        <v>53</v>
      </c>
      <c r="I151" s="9">
        <v>40.353999999999999</v>
      </c>
      <c r="J151" s="9">
        <v>-110.246</v>
      </c>
      <c r="K151" s="6" t="s">
        <v>43</v>
      </c>
      <c r="M151" s="10">
        <v>77.731700000000004</v>
      </c>
      <c r="N151" s="10">
        <v>4.8999999999999998E-3</v>
      </c>
      <c r="O151" s="10">
        <v>1.2914999999999999E-3</v>
      </c>
      <c r="P151" s="10">
        <v>485.24079999999998</v>
      </c>
      <c r="Q151" s="10">
        <v>3.403991</v>
      </c>
      <c r="R151" s="10">
        <v>5.2892999999999999</v>
      </c>
      <c r="S151" s="10">
        <v>3.403991</v>
      </c>
      <c r="T151" s="10">
        <v>5.2892999999999999</v>
      </c>
      <c r="U151" s="10">
        <v>1.88531</v>
      </c>
      <c r="V151" s="10">
        <v>4.1215000000000002</v>
      </c>
      <c r="W151" s="10">
        <v>8.3799999999999999E-2</v>
      </c>
      <c r="X151" s="10">
        <v>5.2890000000000003E-3</v>
      </c>
      <c r="Y151" s="10">
        <v>53.870899999999999</v>
      </c>
      <c r="Z151" s="10">
        <f t="shared" si="4"/>
        <v>485.32459999999998</v>
      </c>
      <c r="AA151" s="10">
        <v>578.04861365105933</v>
      </c>
      <c r="AB151" s="110">
        <f t="shared" si="5"/>
        <v>0.83959132249206903</v>
      </c>
      <c r="AC151" s="6" t="s">
        <v>1540</v>
      </c>
    </row>
    <row r="152" spans="1:29" x14ac:dyDescent="0.25">
      <c r="A152" s="6">
        <v>2014</v>
      </c>
      <c r="B152" s="6" t="s">
        <v>47</v>
      </c>
      <c r="C152" s="6">
        <v>6972611</v>
      </c>
      <c r="D152" s="8" t="s">
        <v>371</v>
      </c>
      <c r="F152" s="8" t="s">
        <v>384</v>
      </c>
      <c r="G152" s="6">
        <v>211112</v>
      </c>
      <c r="H152" s="8" t="s">
        <v>68</v>
      </c>
      <c r="I152" s="9">
        <v>42.791200000000003</v>
      </c>
      <c r="J152" s="9">
        <v>-105.358</v>
      </c>
      <c r="K152" s="6" t="s">
        <v>363</v>
      </c>
      <c r="L152" s="10">
        <v>3.1537999999999997E-2</v>
      </c>
      <c r="M152" s="10">
        <v>310.60000000000002</v>
      </c>
      <c r="N152" s="10">
        <v>0</v>
      </c>
      <c r="O152" s="10">
        <v>0.28287000000000001</v>
      </c>
      <c r="P152" s="10">
        <v>773.38</v>
      </c>
      <c r="Q152" s="10">
        <v>7.1790000000000003</v>
      </c>
      <c r="R152" s="10">
        <v>13.47</v>
      </c>
      <c r="S152" s="10">
        <v>7.1790000000000003</v>
      </c>
      <c r="T152" s="10">
        <v>13.47</v>
      </c>
      <c r="U152" s="10">
        <v>6.2910000000000004</v>
      </c>
      <c r="V152" s="10">
        <v>3.5291399999999999</v>
      </c>
      <c r="W152" s="10">
        <v>0</v>
      </c>
      <c r="X152" s="10">
        <v>1.15842</v>
      </c>
      <c r="Y152" s="10">
        <v>200.07</v>
      </c>
      <c r="Z152" s="10">
        <f t="shared" si="4"/>
        <v>773.38</v>
      </c>
      <c r="AA152" s="10">
        <v>926.8186980833234</v>
      </c>
      <c r="AB152" s="110">
        <f t="shared" si="5"/>
        <v>0.83444583239350134</v>
      </c>
      <c r="AC152" s="6" t="s">
        <v>1540</v>
      </c>
    </row>
    <row r="153" spans="1:29" x14ac:dyDescent="0.25">
      <c r="A153" s="6">
        <v>2014</v>
      </c>
      <c r="B153" s="6" t="s">
        <v>47</v>
      </c>
      <c r="C153" s="6">
        <v>3961711</v>
      </c>
      <c r="D153" s="8" t="s">
        <v>164</v>
      </c>
      <c r="F153" s="8" t="s">
        <v>192</v>
      </c>
      <c r="G153" s="6">
        <v>211111</v>
      </c>
      <c r="H153" s="8" t="s">
        <v>53</v>
      </c>
      <c r="I153" s="9">
        <v>35.963332999999999</v>
      </c>
      <c r="J153" s="9">
        <v>-101.815</v>
      </c>
      <c r="K153" s="6" t="s">
        <v>38</v>
      </c>
      <c r="M153" s="10">
        <v>294.72680000000003</v>
      </c>
      <c r="O153" s="10">
        <v>0.20708099999999999</v>
      </c>
      <c r="P153" s="10">
        <v>520.005</v>
      </c>
      <c r="Q153" s="10">
        <v>5.2811013999999998</v>
      </c>
      <c r="R153" s="10">
        <v>9.8770000000000007</v>
      </c>
      <c r="S153" s="10">
        <v>5.2811013999999998</v>
      </c>
      <c r="T153" s="10">
        <v>9.8770000000000007</v>
      </c>
      <c r="U153" s="10">
        <v>4.5958985700000001</v>
      </c>
      <c r="V153" s="10">
        <v>2.5961462000000002</v>
      </c>
      <c r="W153" s="10">
        <v>67.965000000000003</v>
      </c>
      <c r="X153" s="10">
        <v>0.84804619999999997</v>
      </c>
      <c r="Y153" s="10">
        <v>51.8367</v>
      </c>
      <c r="Z153" s="10">
        <f t="shared" si="4"/>
        <v>587.97</v>
      </c>
      <c r="AA153" s="10">
        <v>710.72866707741412</v>
      </c>
      <c r="AB153" s="110">
        <f t="shared" si="5"/>
        <v>0.82727773232757063</v>
      </c>
      <c r="AC153" s="6" t="s">
        <v>1540</v>
      </c>
    </row>
    <row r="154" spans="1:29" x14ac:dyDescent="0.25">
      <c r="A154" s="6">
        <v>2014</v>
      </c>
      <c r="B154" s="6" t="s">
        <v>47</v>
      </c>
      <c r="C154" s="6">
        <v>6152911</v>
      </c>
      <c r="D154" s="8" t="s">
        <v>198</v>
      </c>
      <c r="F154" s="8" t="s">
        <v>199</v>
      </c>
      <c r="G154" s="6">
        <v>211112</v>
      </c>
      <c r="H154" s="8" t="s">
        <v>68</v>
      </c>
      <c r="I154" s="9">
        <v>33.464722000000002</v>
      </c>
      <c r="J154" s="9">
        <v>-102.55499399999999</v>
      </c>
      <c r="K154" s="6" t="s">
        <v>38</v>
      </c>
      <c r="M154" s="10">
        <v>103.26</v>
      </c>
      <c r="O154" s="10">
        <v>0.25670789999999999</v>
      </c>
      <c r="P154" s="10">
        <v>266.99</v>
      </c>
      <c r="Q154" s="10">
        <v>27.481708699999999</v>
      </c>
      <c r="R154" s="10">
        <v>31.94</v>
      </c>
      <c r="S154" s="10">
        <v>27.481708699999999</v>
      </c>
      <c r="T154" s="10">
        <v>31.94</v>
      </c>
      <c r="U154" s="10">
        <v>4.4582913</v>
      </c>
      <c r="V154" s="10">
        <v>21.835384999999999</v>
      </c>
      <c r="W154" s="10">
        <v>284.95</v>
      </c>
      <c r="X154" s="10">
        <v>3.3666049999999998</v>
      </c>
      <c r="Y154" s="10">
        <v>107.042</v>
      </c>
      <c r="Z154" s="10">
        <f t="shared" si="4"/>
        <v>551.94000000000005</v>
      </c>
      <c r="AA154" s="10">
        <v>668.28720511240351</v>
      </c>
      <c r="AB154" s="110">
        <f t="shared" si="5"/>
        <v>0.82590239013653677</v>
      </c>
      <c r="AC154" s="6" t="s">
        <v>1540</v>
      </c>
    </row>
    <row r="155" spans="1:29" x14ac:dyDescent="0.25">
      <c r="A155" s="6">
        <v>2014</v>
      </c>
      <c r="B155" s="6" t="s">
        <v>47</v>
      </c>
      <c r="C155" s="6">
        <v>4787811</v>
      </c>
      <c r="D155" s="8" t="s">
        <v>373</v>
      </c>
      <c r="F155" s="8" t="s">
        <v>383</v>
      </c>
      <c r="G155" s="6">
        <v>324110</v>
      </c>
      <c r="H155" s="8" t="s">
        <v>119</v>
      </c>
      <c r="I155" s="9">
        <v>41.128380999999997</v>
      </c>
      <c r="J155" s="9">
        <v>-104.787925</v>
      </c>
      <c r="K155" s="6" t="s">
        <v>363</v>
      </c>
      <c r="L155" s="10">
        <v>9.5451522000000004</v>
      </c>
      <c r="M155" s="10">
        <v>155.48456999999999</v>
      </c>
      <c r="N155" s="10">
        <v>0</v>
      </c>
      <c r="O155" s="10">
        <v>0.29533100800000001</v>
      </c>
      <c r="P155" s="10">
        <v>284.76783999999998</v>
      </c>
      <c r="Q155" s="10">
        <v>355.37807094999999</v>
      </c>
      <c r="R155" s="10">
        <v>394.10889200000003</v>
      </c>
      <c r="S155" s="10">
        <v>47.115770949999998</v>
      </c>
      <c r="T155" s="10">
        <v>85.846592000000001</v>
      </c>
      <c r="U155" s="10">
        <v>38.730850654999998</v>
      </c>
      <c r="V155" s="10">
        <v>53.929627551999999</v>
      </c>
      <c r="W155" s="10">
        <v>363.38799999999998</v>
      </c>
      <c r="X155" s="10">
        <v>23.347743449999999</v>
      </c>
      <c r="Y155" s="10">
        <v>545.41842999999994</v>
      </c>
      <c r="Z155" s="10">
        <f t="shared" si="4"/>
        <v>648.1558399999999</v>
      </c>
      <c r="AA155" s="10">
        <v>789.38641283314621</v>
      </c>
      <c r="AB155" s="110">
        <f t="shared" si="5"/>
        <v>0.82108816349363944</v>
      </c>
      <c r="AC155" s="6" t="s">
        <v>1540</v>
      </c>
    </row>
    <row r="156" spans="1:29" x14ac:dyDescent="0.25">
      <c r="A156" s="6">
        <v>2014</v>
      </c>
      <c r="B156" s="6" t="s">
        <v>47</v>
      </c>
      <c r="C156" s="6">
        <v>5067111</v>
      </c>
      <c r="D156" s="8" t="s">
        <v>450</v>
      </c>
      <c r="F156" s="8" t="s">
        <v>451</v>
      </c>
      <c r="G156" s="6">
        <v>48621</v>
      </c>
      <c r="H156" s="8" t="s">
        <v>72</v>
      </c>
      <c r="I156" s="9">
        <v>40.994</v>
      </c>
      <c r="J156" s="9">
        <v>-109.211</v>
      </c>
      <c r="K156" s="6" t="s">
        <v>43</v>
      </c>
      <c r="M156" s="10">
        <v>38.110300000000002</v>
      </c>
      <c r="N156" s="10">
        <v>7.6499999999999999E-2</v>
      </c>
      <c r="O156" s="10">
        <v>6.4696799999999999E-2</v>
      </c>
      <c r="P156" s="10">
        <v>527.63520000000005</v>
      </c>
      <c r="Q156" s="10">
        <v>1.65449</v>
      </c>
      <c r="R156" s="10">
        <v>3.0808</v>
      </c>
      <c r="S156" s="10">
        <v>1.65449</v>
      </c>
      <c r="T156" s="10">
        <v>3.0808</v>
      </c>
      <c r="U156" s="10">
        <v>1.42631</v>
      </c>
      <c r="V156" s="10">
        <v>0.80717000000000005</v>
      </c>
      <c r="W156" s="10">
        <v>1.3966000000000001</v>
      </c>
      <c r="X156" s="10">
        <v>0.26494879999999998</v>
      </c>
      <c r="Y156" s="10">
        <v>29.3691</v>
      </c>
      <c r="Z156" s="10">
        <f t="shared" si="4"/>
        <v>529.03180000000009</v>
      </c>
      <c r="AA156" s="10">
        <v>649.76987508063951</v>
      </c>
      <c r="AB156" s="110">
        <f t="shared" si="5"/>
        <v>0.81418332903529078</v>
      </c>
      <c r="AC156" s="6" t="s">
        <v>1540</v>
      </c>
    </row>
    <row r="157" spans="1:29" x14ac:dyDescent="0.25">
      <c r="A157" s="6">
        <v>2014</v>
      </c>
      <c r="B157" s="6" t="s">
        <v>47</v>
      </c>
      <c r="C157" s="6">
        <v>8091911</v>
      </c>
      <c r="D157" s="8" t="s">
        <v>51</v>
      </c>
      <c r="F157" s="8" t="s">
        <v>239</v>
      </c>
      <c r="G157" s="6">
        <v>211112</v>
      </c>
      <c r="H157" s="8" t="s">
        <v>68</v>
      </c>
      <c r="I157" s="9">
        <v>36.757300000000001</v>
      </c>
      <c r="J157" s="9">
        <v>-108.3672</v>
      </c>
      <c r="K157" s="6" t="s">
        <v>46</v>
      </c>
      <c r="M157" s="10">
        <v>63.25</v>
      </c>
      <c r="O157" s="10">
        <v>8.1652000000000002E-2</v>
      </c>
      <c r="P157" s="10">
        <v>82.37</v>
      </c>
      <c r="Q157" s="10">
        <v>1.5966899999999999</v>
      </c>
      <c r="R157" s="10">
        <v>4.0620000000000003</v>
      </c>
      <c r="S157" s="10">
        <v>1.5966899999999999</v>
      </c>
      <c r="T157" s="10">
        <v>4.0620000000000003</v>
      </c>
      <c r="U157" s="10">
        <v>2.4653095999999999</v>
      </c>
      <c r="V157" s="10">
        <v>1.1573040000000001</v>
      </c>
      <c r="W157" s="10">
        <v>90.588999999999999</v>
      </c>
      <c r="X157" s="10">
        <v>0.37913200000000002</v>
      </c>
      <c r="Y157" s="10">
        <v>48.44</v>
      </c>
      <c r="Z157" s="10">
        <f t="shared" si="4"/>
        <v>172.959</v>
      </c>
      <c r="AA157" s="10">
        <v>213.46163711550847</v>
      </c>
      <c r="AB157" s="110">
        <f t="shared" si="5"/>
        <v>0.81025800390731728</v>
      </c>
      <c r="AC157" s="6" t="s">
        <v>1540</v>
      </c>
    </row>
    <row r="158" spans="1:29" x14ac:dyDescent="0.25">
      <c r="A158" s="6">
        <v>2014</v>
      </c>
      <c r="B158" s="6" t="s">
        <v>47</v>
      </c>
      <c r="C158" s="6">
        <v>5050211</v>
      </c>
      <c r="D158" s="8" t="s">
        <v>448</v>
      </c>
      <c r="F158" s="8" t="s">
        <v>452</v>
      </c>
      <c r="G158" s="6">
        <v>211111</v>
      </c>
      <c r="H158" s="8" t="s">
        <v>53</v>
      </c>
      <c r="I158" s="9">
        <v>40.270000000000003</v>
      </c>
      <c r="J158" s="9">
        <v>-110.435</v>
      </c>
      <c r="K158" s="6" t="s">
        <v>43</v>
      </c>
      <c r="M158" s="10">
        <v>52.659599999999998</v>
      </c>
      <c r="N158" s="10">
        <v>6.868E-3</v>
      </c>
      <c r="O158" s="10">
        <v>3.7799999999999997E-5</v>
      </c>
      <c r="P158" s="10">
        <v>461.2996</v>
      </c>
      <c r="Q158" s="10">
        <v>2.74685917</v>
      </c>
      <c r="R158" s="10">
        <v>4.1967100000000004</v>
      </c>
      <c r="S158" s="10">
        <v>2.74685917</v>
      </c>
      <c r="T158" s="10">
        <v>4.1967100000000004</v>
      </c>
      <c r="U158" s="10">
        <v>1.4498498259999999</v>
      </c>
      <c r="V158" s="10">
        <v>3.29473255</v>
      </c>
      <c r="W158" s="10">
        <v>9.5784999999999995E-2</v>
      </c>
      <c r="X158" s="10">
        <v>1.548E-4</v>
      </c>
      <c r="Y158" s="10">
        <v>52.121363000000002</v>
      </c>
      <c r="Z158" s="10">
        <f t="shared" si="4"/>
        <v>461.39538499999998</v>
      </c>
      <c r="AA158" s="10">
        <v>569.84073280018299</v>
      </c>
      <c r="AB158" s="110">
        <f t="shared" si="5"/>
        <v>0.80969182868468303</v>
      </c>
      <c r="AC158" s="6" t="s">
        <v>1540</v>
      </c>
    </row>
    <row r="159" spans="1:29" x14ac:dyDescent="0.25">
      <c r="A159" s="6">
        <v>2014</v>
      </c>
      <c r="B159" s="6" t="s">
        <v>47</v>
      </c>
      <c r="C159" s="6">
        <v>4841211</v>
      </c>
      <c r="D159" s="112" t="s">
        <v>1480</v>
      </c>
      <c r="F159" s="7" t="s">
        <v>1505</v>
      </c>
      <c r="G159" s="6">
        <v>221112</v>
      </c>
      <c r="H159" s="8" t="s">
        <v>33</v>
      </c>
      <c r="I159" s="9">
        <v>35.765500000000003</v>
      </c>
      <c r="J159" s="9">
        <v>-117.38209999999999</v>
      </c>
      <c r="K159" s="6" t="s">
        <v>518</v>
      </c>
      <c r="L159" s="10">
        <v>0.185</v>
      </c>
      <c r="M159" s="10">
        <v>165.68510499999999</v>
      </c>
      <c r="N159" s="10">
        <v>11.6557</v>
      </c>
      <c r="O159" s="10">
        <v>7.6895541710000001E-2</v>
      </c>
      <c r="P159" s="10">
        <v>326.71512200000001</v>
      </c>
      <c r="Q159" s="10">
        <v>53.127346449999997</v>
      </c>
      <c r="R159" s="10">
        <v>53.5626088</v>
      </c>
      <c r="S159" s="10">
        <v>29.37948115</v>
      </c>
      <c r="T159" s="10">
        <v>29.814743499999999</v>
      </c>
      <c r="U159" s="10">
        <v>0.43526434899999999</v>
      </c>
      <c r="V159" s="10">
        <v>24.307105751999998</v>
      </c>
      <c r="W159" s="10">
        <v>224.009052486</v>
      </c>
      <c r="X159" s="10">
        <v>2.9255772942</v>
      </c>
      <c r="Y159" s="10">
        <v>3.8257419000000001</v>
      </c>
      <c r="Z159" s="10">
        <f t="shared" si="4"/>
        <v>550.72417448600004</v>
      </c>
      <c r="AA159" s="11">
        <v>680.21139799006858</v>
      </c>
      <c r="AB159" s="110">
        <f t="shared" si="5"/>
        <v>0.80963679249320797</v>
      </c>
      <c r="AC159" s="6" t="s">
        <v>1540</v>
      </c>
    </row>
    <row r="160" spans="1:29" s="17" customFormat="1" x14ac:dyDescent="0.25">
      <c r="A160" s="16">
        <v>2014</v>
      </c>
      <c r="B160" s="16" t="s">
        <v>47</v>
      </c>
      <c r="C160" s="16">
        <v>14939111</v>
      </c>
      <c r="E160" s="17" t="s">
        <v>110</v>
      </c>
      <c r="F160" s="17" t="s">
        <v>210</v>
      </c>
      <c r="G160" s="16">
        <v>211111</v>
      </c>
      <c r="H160" s="17" t="s">
        <v>53</v>
      </c>
      <c r="I160" s="18">
        <v>37.053445000000004</v>
      </c>
      <c r="J160" s="18">
        <v>-107.78565399999999</v>
      </c>
      <c r="K160" s="16" t="s">
        <v>13</v>
      </c>
      <c r="L160" s="19"/>
      <c r="M160" s="19">
        <v>186.1</v>
      </c>
      <c r="N160" s="19"/>
      <c r="O160" s="19">
        <v>0.14005032000000001</v>
      </c>
      <c r="P160" s="19">
        <v>216.2</v>
      </c>
      <c r="Q160" s="19">
        <v>4.0474059999999996</v>
      </c>
      <c r="R160" s="19">
        <v>8.9</v>
      </c>
      <c r="S160" s="19">
        <v>3.7352089999999998</v>
      </c>
      <c r="T160" s="19">
        <v>8.5878040000000002</v>
      </c>
      <c r="U160" s="19">
        <v>4.0525944000000003</v>
      </c>
      <c r="V160" s="19">
        <v>3.2540821000000002</v>
      </c>
      <c r="W160" s="19"/>
      <c r="X160" s="19">
        <v>0.57353949999999998</v>
      </c>
      <c r="Y160" s="19">
        <v>100.6</v>
      </c>
      <c r="Z160" s="19">
        <f t="shared" si="4"/>
        <v>216.2</v>
      </c>
      <c r="AA160" s="19">
        <v>270.91255784160376</v>
      </c>
      <c r="AB160" s="111">
        <f t="shared" si="5"/>
        <v>0.79804347839204659</v>
      </c>
      <c r="AC160" s="16" t="s">
        <v>1540</v>
      </c>
    </row>
    <row r="161" spans="1:29" x14ac:dyDescent="0.25">
      <c r="A161" s="6">
        <v>2014</v>
      </c>
      <c r="B161" s="6" t="s">
        <v>47</v>
      </c>
      <c r="C161" s="6">
        <v>3508311</v>
      </c>
      <c r="D161" s="8" t="s">
        <v>87</v>
      </c>
      <c r="F161" s="8" t="s">
        <v>200</v>
      </c>
      <c r="G161" s="6">
        <v>486210</v>
      </c>
      <c r="H161" s="8" t="s">
        <v>72</v>
      </c>
      <c r="I161" s="9">
        <v>37.705668000000003</v>
      </c>
      <c r="J161" s="9">
        <v>-101.20156</v>
      </c>
      <c r="K161" s="6" t="s">
        <v>86</v>
      </c>
      <c r="M161" s="10">
        <v>78.231399999999994</v>
      </c>
      <c r="O161" s="10">
        <v>0.2051491</v>
      </c>
      <c r="P161" s="10">
        <v>641.23099999999999</v>
      </c>
      <c r="Q161" s="10">
        <v>7.7690400000000004</v>
      </c>
      <c r="R161" s="10">
        <v>9.7849599999999999</v>
      </c>
      <c r="S161" s="10">
        <v>7.7690400000000004</v>
      </c>
      <c r="T161" s="10">
        <v>9.7849599999999999</v>
      </c>
      <c r="U161" s="10">
        <v>2.0159189999999998</v>
      </c>
      <c r="V161" s="10">
        <v>2.5720133999999999</v>
      </c>
      <c r="W161" s="10">
        <v>0.1205668</v>
      </c>
      <c r="X161" s="10">
        <v>0.84013400000000005</v>
      </c>
      <c r="Y161" s="10">
        <v>47.703373999999997</v>
      </c>
      <c r="Z161" s="10">
        <f t="shared" si="4"/>
        <v>641.3515668</v>
      </c>
      <c r="AA161" s="10">
        <v>806.43861345843538</v>
      </c>
      <c r="AB161" s="110">
        <f t="shared" si="5"/>
        <v>0.79528876233932455</v>
      </c>
      <c r="AC161" s="6" t="s">
        <v>1540</v>
      </c>
    </row>
    <row r="162" spans="1:29" x14ac:dyDescent="0.25">
      <c r="A162" s="6">
        <v>2014</v>
      </c>
      <c r="B162" s="6" t="s">
        <v>47</v>
      </c>
      <c r="C162" s="6">
        <v>7273811</v>
      </c>
      <c r="D162" s="8" t="s">
        <v>188</v>
      </c>
      <c r="F162" s="8" t="s">
        <v>189</v>
      </c>
      <c r="G162" s="6">
        <v>48621</v>
      </c>
      <c r="H162" s="8" t="s">
        <v>72</v>
      </c>
      <c r="I162" s="9">
        <v>33.919069</v>
      </c>
      <c r="J162" s="9">
        <v>-105.326897</v>
      </c>
      <c r="K162" s="6" t="s">
        <v>46</v>
      </c>
      <c r="M162" s="10">
        <v>343.8</v>
      </c>
      <c r="O162" s="10">
        <v>7.9799999999999992E-3</v>
      </c>
      <c r="P162" s="10">
        <v>320.22000000000003</v>
      </c>
      <c r="Q162" s="10">
        <v>0.20899999999999999</v>
      </c>
      <c r="R162" s="10">
        <v>0.38</v>
      </c>
      <c r="S162" s="10">
        <v>0.20899999999999999</v>
      </c>
      <c r="T162" s="10">
        <v>0.38</v>
      </c>
      <c r="U162" s="10">
        <v>0.17100000000000001</v>
      </c>
      <c r="V162" s="10">
        <v>9.9559999999999996E-2</v>
      </c>
      <c r="W162" s="10">
        <v>0.02</v>
      </c>
      <c r="X162" s="10">
        <v>3.2680000000000001E-2</v>
      </c>
      <c r="Y162" s="10">
        <v>13.02</v>
      </c>
      <c r="Z162" s="10">
        <f t="shared" si="4"/>
        <v>320.24</v>
      </c>
      <c r="AA162" s="10">
        <v>408.04108961892848</v>
      </c>
      <c r="AB162" s="110">
        <f t="shared" si="5"/>
        <v>0.78482292138537735</v>
      </c>
      <c r="AC162" s="6" t="s">
        <v>1540</v>
      </c>
    </row>
    <row r="163" spans="1:29" x14ac:dyDescent="0.25">
      <c r="A163" s="6">
        <v>2018</v>
      </c>
      <c r="B163" s="6" t="s">
        <v>30</v>
      </c>
      <c r="C163" s="6">
        <v>7910111</v>
      </c>
      <c r="D163" s="112" t="s">
        <v>196</v>
      </c>
      <c r="E163" s="6"/>
      <c r="F163" s="8" t="s">
        <v>197</v>
      </c>
      <c r="G163" s="6">
        <v>221112</v>
      </c>
      <c r="H163" s="8" t="s">
        <v>33</v>
      </c>
      <c r="I163" s="9">
        <v>35.695700000000002</v>
      </c>
      <c r="J163" s="9">
        <v>-101.36</v>
      </c>
      <c r="K163" s="6" t="s">
        <v>38</v>
      </c>
      <c r="L163" s="8"/>
      <c r="M163" s="8"/>
      <c r="N163" s="8"/>
      <c r="O163" s="8"/>
      <c r="P163" s="10">
        <v>500.59</v>
      </c>
      <c r="Q163" s="8"/>
      <c r="R163" s="8"/>
      <c r="S163" s="8"/>
      <c r="T163" s="8"/>
      <c r="U163" s="8"/>
      <c r="V163" s="8"/>
      <c r="W163" s="10">
        <v>82.343999999999994</v>
      </c>
      <c r="X163" s="8"/>
      <c r="Y163" s="8"/>
      <c r="Z163" s="10">
        <f t="shared" si="4"/>
        <v>582.93399999999997</v>
      </c>
      <c r="AA163" s="11">
        <v>749.28691197925411</v>
      </c>
      <c r="AB163" s="110">
        <f t="shared" si="5"/>
        <v>0.77798502907273515</v>
      </c>
      <c r="AC163" s="6" t="s">
        <v>1540</v>
      </c>
    </row>
    <row r="164" spans="1:29" x14ac:dyDescent="0.25">
      <c r="A164" s="6">
        <v>2014</v>
      </c>
      <c r="B164" s="6" t="s">
        <v>47</v>
      </c>
      <c r="C164" s="6">
        <v>6614011</v>
      </c>
      <c r="D164" s="8" t="s">
        <v>360</v>
      </c>
      <c r="F164" s="8" t="s">
        <v>361</v>
      </c>
      <c r="G164" s="6">
        <v>211112</v>
      </c>
      <c r="H164" s="8" t="s">
        <v>68</v>
      </c>
      <c r="I164" s="9">
        <v>32.048706000000003</v>
      </c>
      <c r="J164" s="9">
        <v>-100.682389</v>
      </c>
      <c r="K164" s="6" t="s">
        <v>38</v>
      </c>
      <c r="M164" s="10">
        <v>198.22730000000001</v>
      </c>
      <c r="O164" s="10">
        <v>0.1302924</v>
      </c>
      <c r="P164" s="10">
        <v>156.8323</v>
      </c>
      <c r="Q164" s="10">
        <v>3.22992035</v>
      </c>
      <c r="R164" s="10">
        <v>6.2080000000000002</v>
      </c>
      <c r="S164" s="10">
        <v>3.22992035</v>
      </c>
      <c r="T164" s="10">
        <v>6.2080000000000002</v>
      </c>
      <c r="U164" s="10">
        <v>2.9780796500000002</v>
      </c>
      <c r="V164" s="10">
        <v>1.62838068</v>
      </c>
      <c r="W164" s="10">
        <v>532.59360000000004</v>
      </c>
      <c r="X164" s="10">
        <v>0.53357840000000001</v>
      </c>
      <c r="Y164" s="10">
        <v>147.00470000000001</v>
      </c>
      <c r="Z164" s="10">
        <f t="shared" si="4"/>
        <v>689.42590000000007</v>
      </c>
      <c r="AA164" s="10">
        <v>886.77446608100024</v>
      </c>
      <c r="AB164" s="110">
        <f t="shared" si="5"/>
        <v>0.77745348605586273</v>
      </c>
      <c r="AC164" s="6" t="s">
        <v>1540</v>
      </c>
    </row>
    <row r="165" spans="1:29" x14ac:dyDescent="0.25">
      <c r="A165" s="6">
        <v>2014</v>
      </c>
      <c r="B165" s="6" t="s">
        <v>47</v>
      </c>
      <c r="C165" s="6">
        <v>5134011</v>
      </c>
      <c r="D165" s="8" t="s">
        <v>183</v>
      </c>
      <c r="F165" s="8" t="s">
        <v>194</v>
      </c>
      <c r="G165" s="6">
        <v>213112</v>
      </c>
      <c r="H165" s="8" t="s">
        <v>185</v>
      </c>
      <c r="I165" s="9">
        <v>36.817222000000001</v>
      </c>
      <c r="J165" s="9">
        <v>-107.491944</v>
      </c>
      <c r="K165" s="6" t="s">
        <v>46</v>
      </c>
      <c r="M165" s="10">
        <v>123.6</v>
      </c>
      <c r="O165" s="10">
        <v>6.0900000000000003E-2</v>
      </c>
      <c r="P165" s="10">
        <v>207.6</v>
      </c>
      <c r="Q165" s="10">
        <v>1.595</v>
      </c>
      <c r="R165" s="10">
        <v>2.9</v>
      </c>
      <c r="S165" s="10">
        <v>1.595</v>
      </c>
      <c r="T165" s="10">
        <v>2.9</v>
      </c>
      <c r="U165" s="10">
        <v>1.3049999999999999</v>
      </c>
      <c r="V165" s="10">
        <v>0.75980000000000003</v>
      </c>
      <c r="W165" s="10">
        <v>1.5</v>
      </c>
      <c r="X165" s="10">
        <v>0.24940000000000001</v>
      </c>
      <c r="Y165" s="10">
        <v>59.4</v>
      </c>
      <c r="Z165" s="10">
        <f t="shared" si="4"/>
        <v>209.1</v>
      </c>
      <c r="AA165" s="10">
        <v>269.93704592206996</v>
      </c>
      <c r="AB165" s="110">
        <f t="shared" si="5"/>
        <v>0.77462505854185926</v>
      </c>
      <c r="AC165" s="6" t="s">
        <v>1540</v>
      </c>
    </row>
    <row r="166" spans="1:29" x14ac:dyDescent="0.25">
      <c r="A166" s="6">
        <v>2014</v>
      </c>
      <c r="B166" s="6" t="s">
        <v>47</v>
      </c>
      <c r="C166" s="6">
        <v>8402511</v>
      </c>
      <c r="D166" s="8" t="s">
        <v>201</v>
      </c>
      <c r="F166" s="8" t="s">
        <v>202</v>
      </c>
      <c r="G166" s="6">
        <v>211111</v>
      </c>
      <c r="H166" s="8" t="s">
        <v>53</v>
      </c>
      <c r="I166" s="9">
        <v>36.995550000000001</v>
      </c>
      <c r="J166" s="9">
        <v>-101.08911999999999</v>
      </c>
      <c r="K166" s="6" t="s">
        <v>109</v>
      </c>
      <c r="M166" s="10">
        <v>119.95</v>
      </c>
      <c r="O166" s="10">
        <v>0.11493299999999999</v>
      </c>
      <c r="P166" s="10">
        <v>602.10500000000002</v>
      </c>
      <c r="Q166" s="10">
        <v>3.00386</v>
      </c>
      <c r="R166" s="10">
        <v>5.4729999999999999</v>
      </c>
      <c r="S166" s="10">
        <v>3.00386</v>
      </c>
      <c r="T166" s="10">
        <v>5.4729999999999999</v>
      </c>
      <c r="U166" s="10">
        <v>2.4691399999999999</v>
      </c>
      <c r="V166" s="10">
        <v>1.433926</v>
      </c>
      <c r="W166" s="10">
        <v>7.6999999999999999E-2</v>
      </c>
      <c r="X166" s="10">
        <v>0.47067799999999999</v>
      </c>
      <c r="Y166" s="10">
        <v>45.024000000000001</v>
      </c>
      <c r="Z166" s="10">
        <f t="shared" si="4"/>
        <v>602.18200000000002</v>
      </c>
      <c r="AA166" s="10">
        <v>794.12967737215786</v>
      </c>
      <c r="AB166" s="110">
        <f t="shared" si="5"/>
        <v>0.75829177168226614</v>
      </c>
      <c r="AC166" s="6" t="s">
        <v>1540</v>
      </c>
    </row>
    <row r="167" spans="1:29" x14ac:dyDescent="0.25">
      <c r="A167" s="6">
        <v>2014</v>
      </c>
      <c r="B167" s="6" t="s">
        <v>47</v>
      </c>
      <c r="C167" s="6">
        <v>6512411</v>
      </c>
      <c r="D167" s="8" t="s">
        <v>131</v>
      </c>
      <c r="F167" s="8" t="s">
        <v>459</v>
      </c>
      <c r="G167" s="6">
        <v>211112</v>
      </c>
      <c r="H167" s="8" t="s">
        <v>68</v>
      </c>
      <c r="I167" s="9">
        <v>41.757109999999997</v>
      </c>
      <c r="J167" s="9">
        <v>-107.05913</v>
      </c>
      <c r="K167" s="6" t="s">
        <v>363</v>
      </c>
      <c r="L167" s="10">
        <v>0.58733599999999997</v>
      </c>
      <c r="M167" s="10">
        <v>167.0822</v>
      </c>
      <c r="N167" s="10">
        <v>0</v>
      </c>
      <c r="O167" s="10">
        <v>0.20069852499999999</v>
      </c>
      <c r="P167" s="10">
        <v>570.26574500000004</v>
      </c>
      <c r="Q167" s="10">
        <v>4.7179833499999999</v>
      </c>
      <c r="R167" s="10">
        <v>9.5570699999999995</v>
      </c>
      <c r="S167" s="10">
        <v>4.7179833499999999</v>
      </c>
      <c r="T167" s="10">
        <v>9.5570699999999995</v>
      </c>
      <c r="U167" s="10">
        <v>4.8390868500000002</v>
      </c>
      <c r="V167" s="10">
        <v>2.5039521100000002</v>
      </c>
      <c r="W167" s="10">
        <v>0.48704240459999998</v>
      </c>
      <c r="X167" s="10">
        <v>0.82190812000000002</v>
      </c>
      <c r="Y167" s="10">
        <v>102.95608</v>
      </c>
      <c r="Z167" s="10">
        <f t="shared" si="4"/>
        <v>570.75278740459999</v>
      </c>
      <c r="AA167" s="10">
        <v>768.05805512489178</v>
      </c>
      <c r="AB167" s="110">
        <f t="shared" si="5"/>
        <v>0.74311151819349319</v>
      </c>
      <c r="AC167" s="6" t="s">
        <v>1540</v>
      </c>
    </row>
    <row r="168" spans="1:29" x14ac:dyDescent="0.25">
      <c r="A168" s="6">
        <v>2014</v>
      </c>
      <c r="B168" s="6" t="s">
        <v>47</v>
      </c>
      <c r="C168" s="6">
        <v>6673911</v>
      </c>
      <c r="D168" s="8" t="s">
        <v>1562</v>
      </c>
      <c r="F168" s="8" t="s">
        <v>1563</v>
      </c>
      <c r="G168" s="6">
        <v>327410</v>
      </c>
      <c r="H168" s="8" t="s">
        <v>378</v>
      </c>
      <c r="I168" s="9">
        <v>40.822246</v>
      </c>
      <c r="J168" s="9">
        <v>-114.255591</v>
      </c>
      <c r="K168" s="6" t="s">
        <v>424</v>
      </c>
      <c r="L168" s="10">
        <v>9.1809999999999992</v>
      </c>
      <c r="M168" s="10">
        <v>39.321390000000001</v>
      </c>
      <c r="O168" s="10">
        <v>4.4894418480000003E-2</v>
      </c>
      <c r="P168" s="10">
        <v>523.35059999999999</v>
      </c>
      <c r="Q168" s="10">
        <v>120.189618</v>
      </c>
      <c r="R168" s="10">
        <v>126.8285704</v>
      </c>
      <c r="S168" s="10">
        <v>28.2829688072</v>
      </c>
      <c r="T168" s="10">
        <v>34.922012207199998</v>
      </c>
      <c r="U168" s="10">
        <v>1.09061326</v>
      </c>
      <c r="V168" s="10">
        <v>31.216659709200002</v>
      </c>
      <c r="W168" s="10">
        <v>22.951049999999999</v>
      </c>
      <c r="X168" s="10">
        <v>3.0174086900799999</v>
      </c>
      <c r="Y168" s="10">
        <v>4.2681659999999999</v>
      </c>
      <c r="Z168" s="10">
        <f t="shared" si="4"/>
        <v>546.30165</v>
      </c>
      <c r="AA168" s="10">
        <v>735.60109326534132</v>
      </c>
      <c r="AB168" s="110">
        <f t="shared" si="5"/>
        <v>0.7426601931421295</v>
      </c>
      <c r="AC168" s="6" t="s">
        <v>1540</v>
      </c>
    </row>
    <row r="169" spans="1:29" x14ac:dyDescent="0.25">
      <c r="A169" s="6">
        <v>2014</v>
      </c>
      <c r="B169" s="6" t="s">
        <v>47</v>
      </c>
      <c r="C169" s="6">
        <v>2937811</v>
      </c>
      <c r="D169" s="8" t="s">
        <v>87</v>
      </c>
      <c r="F169" s="8" t="s">
        <v>208</v>
      </c>
      <c r="G169" s="6">
        <v>211112</v>
      </c>
      <c r="H169" s="8" t="s">
        <v>68</v>
      </c>
      <c r="I169" s="9">
        <v>37.459153000000001</v>
      </c>
      <c r="J169" s="9">
        <v>-101.169076</v>
      </c>
      <c r="K169" s="6" t="s">
        <v>86</v>
      </c>
      <c r="M169" s="10">
        <v>622.06222100000002</v>
      </c>
      <c r="O169" s="10">
        <v>0.174488483</v>
      </c>
      <c r="P169" s="10">
        <v>591.37511400000005</v>
      </c>
      <c r="Q169" s="10">
        <v>1.04868765</v>
      </c>
      <c r="R169" s="10">
        <v>8.3089738999999998</v>
      </c>
      <c r="S169" s="10">
        <v>1.04868765</v>
      </c>
      <c r="T169" s="10">
        <v>8.3089738999999998</v>
      </c>
      <c r="U169" s="10">
        <v>7.2602854399999996</v>
      </c>
      <c r="V169" s="10">
        <v>2.1769516200000001</v>
      </c>
      <c r="W169" s="10">
        <v>2.1895327149999999</v>
      </c>
      <c r="X169" s="10">
        <v>0.71457182799999996</v>
      </c>
      <c r="Y169" s="10">
        <v>145.00078794000001</v>
      </c>
      <c r="Z169" s="10">
        <f t="shared" si="4"/>
        <v>593.56464671500009</v>
      </c>
      <c r="AA169" s="10">
        <v>800.79459550439162</v>
      </c>
      <c r="AB169" s="110">
        <f t="shared" si="5"/>
        <v>0.74121959619512057</v>
      </c>
      <c r="AC169" s="6" t="s">
        <v>1540</v>
      </c>
    </row>
    <row r="170" spans="1:29" x14ac:dyDescent="0.25">
      <c r="A170" s="6">
        <v>2014</v>
      </c>
      <c r="B170" s="6" t="s">
        <v>47</v>
      </c>
      <c r="C170" s="6">
        <v>4957011</v>
      </c>
      <c r="D170" s="8" t="s">
        <v>367</v>
      </c>
      <c r="F170" s="8" t="s">
        <v>463</v>
      </c>
      <c r="G170" s="6">
        <v>486210</v>
      </c>
      <c r="H170" s="8" t="s">
        <v>72</v>
      </c>
      <c r="I170" s="9">
        <v>41.2973</v>
      </c>
      <c r="J170" s="9">
        <v>-109.685</v>
      </c>
      <c r="K170" s="6" t="s">
        <v>363</v>
      </c>
      <c r="L170" s="10">
        <v>1.4477789999999999</v>
      </c>
      <c r="M170" s="10">
        <v>34.578749999999999</v>
      </c>
      <c r="N170" s="10">
        <v>0</v>
      </c>
      <c r="O170" s="10">
        <v>7.6107499999999995E-2</v>
      </c>
      <c r="P170" s="10">
        <v>502.32785000000001</v>
      </c>
      <c r="Q170" s="10">
        <v>3.7397089999999999</v>
      </c>
      <c r="R170" s="10">
        <v>6.4100299999999999</v>
      </c>
      <c r="S170" s="10">
        <v>0.95384400000000003</v>
      </c>
      <c r="T170" s="10">
        <v>3.6241650000000001</v>
      </c>
      <c r="U170" s="10">
        <v>2.6703209999999999</v>
      </c>
      <c r="V170" s="10">
        <v>0.94953100000000001</v>
      </c>
      <c r="W170" s="10">
        <v>0.89817860000000005</v>
      </c>
      <c r="X170" s="10">
        <v>0.31167820000000002</v>
      </c>
      <c r="Y170" s="10">
        <v>18.938147499999999</v>
      </c>
      <c r="Z170" s="10">
        <f t="shared" si="4"/>
        <v>503.22602860000001</v>
      </c>
      <c r="AA170" s="10">
        <v>682.15867083458932</v>
      </c>
      <c r="AB170" s="110">
        <f t="shared" si="5"/>
        <v>0.73769644822417402</v>
      </c>
      <c r="AC170" s="6" t="s">
        <v>1540</v>
      </c>
    </row>
    <row r="171" spans="1:29" x14ac:dyDescent="0.25">
      <c r="A171" s="6">
        <v>2014</v>
      </c>
      <c r="B171" s="6" t="s">
        <v>47</v>
      </c>
      <c r="C171" s="6">
        <v>6500611</v>
      </c>
      <c r="D171" s="8" t="s">
        <v>1492</v>
      </c>
      <c r="F171" s="8" t="s">
        <v>1504</v>
      </c>
      <c r="G171" s="6">
        <v>324110</v>
      </c>
      <c r="H171" s="8" t="s">
        <v>119</v>
      </c>
      <c r="I171" s="9">
        <v>33.774469000000003</v>
      </c>
      <c r="J171" s="9">
        <v>-118.290696</v>
      </c>
      <c r="K171" s="6" t="s">
        <v>518</v>
      </c>
      <c r="L171" s="10">
        <v>3.8</v>
      </c>
      <c r="M171" s="10">
        <v>319.87799000000001</v>
      </c>
      <c r="N171" s="10">
        <v>43.239831455000001</v>
      </c>
      <c r="O171" s="10">
        <v>1.6126178359800001</v>
      </c>
      <c r="P171" s="10">
        <v>459.32047</v>
      </c>
      <c r="Q171" s="10">
        <v>95.512074760000004</v>
      </c>
      <c r="R171" s="10">
        <v>140.45304379999999</v>
      </c>
      <c r="S171" s="10">
        <v>72.041582009999999</v>
      </c>
      <c r="T171" s="10">
        <v>116.98255075</v>
      </c>
      <c r="U171" s="10">
        <v>44.941015644899998</v>
      </c>
      <c r="V171" s="10">
        <v>56.719257851999998</v>
      </c>
      <c r="W171" s="10">
        <v>110.46522</v>
      </c>
      <c r="X171" s="10">
        <v>15.21100878072</v>
      </c>
      <c r="Y171" s="10">
        <v>272.56404226000001</v>
      </c>
      <c r="Z171" s="10">
        <f t="shared" si="4"/>
        <v>569.78569000000005</v>
      </c>
      <c r="AA171" s="10">
        <v>774.86839436648256</v>
      </c>
      <c r="AB171" s="110">
        <f t="shared" si="5"/>
        <v>0.73533221143423433</v>
      </c>
      <c r="AC171" s="6" t="s">
        <v>1540</v>
      </c>
    </row>
    <row r="172" spans="1:29" x14ac:dyDescent="0.25">
      <c r="A172" s="6">
        <v>2014</v>
      </c>
      <c r="B172" s="6" t="s">
        <v>47</v>
      </c>
      <c r="C172" s="6">
        <v>7404111</v>
      </c>
      <c r="D172" s="8" t="s">
        <v>280</v>
      </c>
      <c r="F172" s="8" t="s">
        <v>281</v>
      </c>
      <c r="G172" s="6">
        <v>48621</v>
      </c>
      <c r="H172" s="8" t="s">
        <v>72</v>
      </c>
      <c r="I172" s="9">
        <v>32.217500000000001</v>
      </c>
      <c r="J172" s="9">
        <v>-107.421667</v>
      </c>
      <c r="K172" s="6" t="s">
        <v>46</v>
      </c>
      <c r="M172" s="10">
        <v>68.561999999999998</v>
      </c>
      <c r="O172" s="10">
        <v>0.1176</v>
      </c>
      <c r="P172" s="10">
        <v>260.56799999999998</v>
      </c>
      <c r="Q172" s="10">
        <v>3.08</v>
      </c>
      <c r="R172" s="10">
        <v>5.6</v>
      </c>
      <c r="S172" s="10">
        <v>3.08</v>
      </c>
      <c r="T172" s="10">
        <v>5.6</v>
      </c>
      <c r="U172" s="10">
        <v>2.52</v>
      </c>
      <c r="V172" s="10">
        <v>1.467204</v>
      </c>
      <c r="W172" s="10">
        <v>3.6560000000000001</v>
      </c>
      <c r="X172" s="10">
        <v>0.48159999999999997</v>
      </c>
      <c r="Y172" s="10">
        <v>9.6159999999999997</v>
      </c>
      <c r="Z172" s="10">
        <f t="shared" si="4"/>
        <v>264.22399999999999</v>
      </c>
      <c r="AA172" s="10">
        <v>360.95713839299651</v>
      </c>
      <c r="AB172" s="110">
        <f t="shared" si="5"/>
        <v>0.73200934929931449</v>
      </c>
      <c r="AC172" s="6" t="s">
        <v>1540</v>
      </c>
    </row>
    <row r="173" spans="1:29" x14ac:dyDescent="0.25">
      <c r="A173" s="6">
        <v>2014</v>
      </c>
      <c r="B173" s="6" t="s">
        <v>47</v>
      </c>
      <c r="C173" s="6">
        <v>5133511</v>
      </c>
      <c r="D173" s="8" t="s">
        <v>183</v>
      </c>
      <c r="F173" s="8" t="s">
        <v>184</v>
      </c>
      <c r="G173" s="6">
        <v>213112</v>
      </c>
      <c r="H173" s="8" t="s">
        <v>185</v>
      </c>
      <c r="I173" s="9">
        <v>36.689028</v>
      </c>
      <c r="J173" s="9">
        <v>-107.40172200000001</v>
      </c>
      <c r="K173" s="6" t="s">
        <v>46</v>
      </c>
      <c r="M173" s="10">
        <v>283.3</v>
      </c>
      <c r="O173" s="10">
        <v>0.13439999999999999</v>
      </c>
      <c r="P173" s="10">
        <v>193.2</v>
      </c>
      <c r="Q173" s="10">
        <v>3.52</v>
      </c>
      <c r="R173" s="10">
        <v>6.4</v>
      </c>
      <c r="S173" s="10">
        <v>3.52</v>
      </c>
      <c r="T173" s="10">
        <v>6.4</v>
      </c>
      <c r="U173" s="10">
        <v>2.88</v>
      </c>
      <c r="V173" s="10">
        <v>1.6768000000000001</v>
      </c>
      <c r="W173" s="10">
        <v>1.3</v>
      </c>
      <c r="X173" s="10">
        <v>0.5504</v>
      </c>
      <c r="Y173" s="10">
        <v>110.5</v>
      </c>
      <c r="Z173" s="10">
        <f t="shared" si="4"/>
        <v>194.5</v>
      </c>
      <c r="AA173" s="10">
        <v>266.76839042913622</v>
      </c>
      <c r="AB173" s="110">
        <f t="shared" si="5"/>
        <v>0.72909687570974258</v>
      </c>
      <c r="AC173" s="6" t="s">
        <v>1540</v>
      </c>
    </row>
    <row r="174" spans="1:29" x14ac:dyDescent="0.25">
      <c r="A174" s="6">
        <v>2014</v>
      </c>
      <c r="B174" s="6" t="s">
        <v>47</v>
      </c>
      <c r="C174" s="6">
        <v>4195311</v>
      </c>
      <c r="D174" s="8" t="s">
        <v>394</v>
      </c>
      <c r="F174" s="8" t="s">
        <v>395</v>
      </c>
      <c r="G174" s="6">
        <v>211112</v>
      </c>
      <c r="H174" s="8" t="s">
        <v>68</v>
      </c>
      <c r="I174" s="9">
        <v>30.506667</v>
      </c>
      <c r="J174" s="9">
        <v>-100.588611</v>
      </c>
      <c r="K174" s="6" t="s">
        <v>38</v>
      </c>
      <c r="M174" s="10">
        <v>173.999</v>
      </c>
      <c r="O174" s="10">
        <v>0.23410800000000001</v>
      </c>
      <c r="P174" s="10">
        <v>694.36300000000006</v>
      </c>
      <c r="Q174" s="10">
        <v>5.9519709000000001</v>
      </c>
      <c r="R174" s="10">
        <v>11.18</v>
      </c>
      <c r="S174" s="10">
        <v>5.9519709000000001</v>
      </c>
      <c r="T174" s="10">
        <v>11.18</v>
      </c>
      <c r="U174" s="10">
        <v>5.2280290999999997</v>
      </c>
      <c r="V174" s="10">
        <v>2.9459056000000001</v>
      </c>
      <c r="W174" s="10">
        <v>0.36299999999999999</v>
      </c>
      <c r="X174" s="10">
        <v>0.95872800000000002</v>
      </c>
      <c r="Y174" s="10">
        <v>134.74780000000001</v>
      </c>
      <c r="Z174" s="10">
        <f t="shared" si="4"/>
        <v>694.72600000000011</v>
      </c>
      <c r="AA174" s="10">
        <v>975.69671057503513</v>
      </c>
      <c r="AB174" s="110">
        <f t="shared" si="5"/>
        <v>0.71203068788717905</v>
      </c>
      <c r="AC174" s="6" t="s">
        <v>1540</v>
      </c>
    </row>
    <row r="175" spans="1:29" x14ac:dyDescent="0.25">
      <c r="A175" s="6">
        <v>2014</v>
      </c>
      <c r="B175" s="6" t="s">
        <v>47</v>
      </c>
      <c r="C175" s="6">
        <v>7910211</v>
      </c>
      <c r="D175" s="8" t="s">
        <v>248</v>
      </c>
      <c r="F175" s="8" t="s">
        <v>249</v>
      </c>
      <c r="G175" s="6">
        <v>486210</v>
      </c>
      <c r="H175" s="8" t="s">
        <v>72</v>
      </c>
      <c r="I175" s="9">
        <v>31.700278000000001</v>
      </c>
      <c r="J175" s="9">
        <v>-105.4575</v>
      </c>
      <c r="K175" s="6" t="s">
        <v>38</v>
      </c>
      <c r="M175" s="10">
        <v>91.247399999999999</v>
      </c>
      <c r="O175" s="10">
        <v>0.20611499999999999</v>
      </c>
      <c r="P175" s="10">
        <v>363.35090000000002</v>
      </c>
      <c r="Q175" s="10">
        <v>5.3994767399999999</v>
      </c>
      <c r="R175" s="10">
        <v>9.8169000000000004</v>
      </c>
      <c r="S175" s="10">
        <v>5.3994767399999999</v>
      </c>
      <c r="T175" s="10">
        <v>9.8169000000000004</v>
      </c>
      <c r="U175" s="10">
        <v>4.4174232609999997</v>
      </c>
      <c r="V175" s="10">
        <v>2.5730230700000001</v>
      </c>
      <c r="W175" s="10">
        <v>4.9896000000000003</v>
      </c>
      <c r="X175" s="10">
        <v>0.84409000000000001</v>
      </c>
      <c r="Y175" s="10">
        <v>3.2014</v>
      </c>
      <c r="Z175" s="10">
        <f t="shared" si="4"/>
        <v>368.34050000000002</v>
      </c>
      <c r="AA175" s="10">
        <v>526.56001990267407</v>
      </c>
      <c r="AB175" s="110">
        <f t="shared" si="5"/>
        <v>0.69952234517934286</v>
      </c>
      <c r="AC175" s="6" t="s">
        <v>1540</v>
      </c>
    </row>
    <row r="176" spans="1:29" x14ac:dyDescent="0.25">
      <c r="A176" s="6">
        <v>2014</v>
      </c>
      <c r="B176" s="6" t="s">
        <v>47</v>
      </c>
      <c r="C176" s="6">
        <v>8076311</v>
      </c>
      <c r="D176" s="8" t="s">
        <v>100</v>
      </c>
      <c r="F176" s="8" t="s">
        <v>221</v>
      </c>
      <c r="G176" s="6">
        <v>211111</v>
      </c>
      <c r="H176" s="8" t="s">
        <v>53</v>
      </c>
      <c r="I176" s="9">
        <v>32.535832999999997</v>
      </c>
      <c r="J176" s="9">
        <v>-103.259444</v>
      </c>
      <c r="K176" s="6" t="s">
        <v>46</v>
      </c>
      <c r="M176" s="10">
        <v>198.8</v>
      </c>
      <c r="O176" s="10">
        <v>3.9480000000000001E-2</v>
      </c>
      <c r="P176" s="10">
        <v>449.6</v>
      </c>
      <c r="Q176" s="10">
        <v>1.034</v>
      </c>
      <c r="R176" s="10">
        <v>1.88</v>
      </c>
      <c r="S176" s="10">
        <v>1.034</v>
      </c>
      <c r="T176" s="10">
        <v>1.88</v>
      </c>
      <c r="U176" s="10">
        <v>0.84599999999999997</v>
      </c>
      <c r="V176" s="10">
        <v>0.49256</v>
      </c>
      <c r="W176" s="10">
        <v>7.6999999999999999E-2</v>
      </c>
      <c r="X176" s="10">
        <v>0.16167999999999999</v>
      </c>
      <c r="Y176" s="10">
        <v>29.1</v>
      </c>
      <c r="Z176" s="10">
        <f t="shared" si="4"/>
        <v>449.67700000000002</v>
      </c>
      <c r="AA176" s="10">
        <v>644.08137677926823</v>
      </c>
      <c r="AB176" s="110">
        <f t="shared" si="5"/>
        <v>0.69816798965467974</v>
      </c>
      <c r="AC176" s="6" t="s">
        <v>1540</v>
      </c>
    </row>
    <row r="177" spans="1:29" x14ac:dyDescent="0.25">
      <c r="A177" s="6">
        <v>2014</v>
      </c>
      <c r="B177" s="6" t="s">
        <v>47</v>
      </c>
      <c r="C177" s="6">
        <v>17220011</v>
      </c>
      <c r="D177" s="8" t="s">
        <v>1492</v>
      </c>
      <c r="F177" s="8" t="s">
        <v>1508</v>
      </c>
      <c r="G177" s="6">
        <v>561110</v>
      </c>
      <c r="H177" s="8" t="s">
        <v>1509</v>
      </c>
      <c r="I177" s="9">
        <v>33.777250000000002</v>
      </c>
      <c r="J177" s="9">
        <v>-118.22663</v>
      </c>
      <c r="K177" s="6" t="s">
        <v>518</v>
      </c>
      <c r="M177" s="10">
        <v>15.287419999999999</v>
      </c>
      <c r="N177" s="10">
        <v>3.1999999999999999E-5</v>
      </c>
      <c r="O177" s="10">
        <v>1.8419479222000001E-2</v>
      </c>
      <c r="P177" s="10">
        <v>209.83681000000001</v>
      </c>
      <c r="Q177" s="10">
        <v>18.598094962200001</v>
      </c>
      <c r="R177" s="10">
        <v>19.568352820000001</v>
      </c>
      <c r="S177" s="10">
        <v>9.7372184821999994</v>
      </c>
      <c r="T177" s="10">
        <v>10.707476740000001</v>
      </c>
      <c r="U177" s="10">
        <v>0.9702581602</v>
      </c>
      <c r="V177" s="10">
        <v>8.3091053466000009</v>
      </c>
      <c r="W177" s="10">
        <v>322.84206</v>
      </c>
      <c r="X177" s="10">
        <v>0.64626478594000003</v>
      </c>
      <c r="Y177" s="10">
        <v>3.5127799999999998</v>
      </c>
      <c r="Z177" s="10">
        <f t="shared" si="4"/>
        <v>532.67886999999996</v>
      </c>
      <c r="AA177" s="10">
        <v>769.00160623337149</v>
      </c>
      <c r="AB177" s="110">
        <f t="shared" si="5"/>
        <v>0.69268889126136124</v>
      </c>
      <c r="AC177" s="6" t="s">
        <v>1540</v>
      </c>
    </row>
    <row r="178" spans="1:29" x14ac:dyDescent="0.25">
      <c r="A178" s="6">
        <v>2014</v>
      </c>
      <c r="B178" s="6" t="s">
        <v>47</v>
      </c>
      <c r="C178" s="6">
        <v>5027511</v>
      </c>
      <c r="D178" s="8" t="s">
        <v>1555</v>
      </c>
      <c r="F178" s="8" t="s">
        <v>1564</v>
      </c>
      <c r="G178" s="6">
        <v>486210</v>
      </c>
      <c r="H178" s="8" t="s">
        <v>72</v>
      </c>
      <c r="I178" s="9">
        <v>37.589809000000002</v>
      </c>
      <c r="J178" s="9">
        <v>-99.413345000000007</v>
      </c>
      <c r="K178" s="6" t="s">
        <v>86</v>
      </c>
      <c r="M178" s="10">
        <v>160.72206</v>
      </c>
      <c r="O178" s="10">
        <v>0.21272970999999999</v>
      </c>
      <c r="P178" s="10">
        <v>654.49620000000004</v>
      </c>
      <c r="Q178" s="10">
        <v>7.1658759999999999</v>
      </c>
      <c r="R178" s="10">
        <v>10.129981000000001</v>
      </c>
      <c r="S178" s="10">
        <v>7.1658759999999999</v>
      </c>
      <c r="T178" s="10">
        <v>10.129981000000001</v>
      </c>
      <c r="U178" s="10">
        <v>2.964105</v>
      </c>
      <c r="V178" s="10">
        <v>2.6540553999999998</v>
      </c>
      <c r="W178" s="10">
        <v>0.83817525000000004</v>
      </c>
      <c r="X178" s="10">
        <v>0.87117873999999995</v>
      </c>
      <c r="Y178" s="10">
        <v>31.030839</v>
      </c>
      <c r="Z178" s="10">
        <f t="shared" si="4"/>
        <v>655.33437524999999</v>
      </c>
      <c r="AA178" s="10">
        <v>953.84363883522997</v>
      </c>
      <c r="AB178" s="110">
        <f t="shared" si="5"/>
        <v>0.68704591462207631</v>
      </c>
      <c r="AC178" s="6" t="s">
        <v>1540</v>
      </c>
    </row>
    <row r="179" spans="1:29" x14ac:dyDescent="0.25">
      <c r="A179" s="6">
        <v>2014</v>
      </c>
      <c r="B179" s="6" t="s">
        <v>47</v>
      </c>
      <c r="C179" s="6">
        <v>3503311</v>
      </c>
      <c r="D179" s="8" t="s">
        <v>260</v>
      </c>
      <c r="F179" s="8" t="s">
        <v>261</v>
      </c>
      <c r="G179" s="6">
        <v>486210</v>
      </c>
      <c r="H179" s="8" t="s">
        <v>72</v>
      </c>
      <c r="I179" s="9">
        <v>40.046075000000002</v>
      </c>
      <c r="J179" s="9">
        <v>-108.77375000000001</v>
      </c>
      <c r="K179" s="6" t="s">
        <v>13</v>
      </c>
      <c r="M179" s="10">
        <v>52.402520000000003</v>
      </c>
      <c r="O179" s="10">
        <v>5.5450373999999997E-2</v>
      </c>
      <c r="P179" s="10">
        <v>371.96803999999997</v>
      </c>
      <c r="Q179" s="10">
        <v>1.4522717000000001</v>
      </c>
      <c r="R179" s="10">
        <v>2.6404939999999999</v>
      </c>
      <c r="S179" s="10">
        <v>1.4522717000000001</v>
      </c>
      <c r="T179" s="10">
        <v>2.6404939999999999</v>
      </c>
      <c r="U179" s="10">
        <v>1.1882223000000001</v>
      </c>
      <c r="V179" s="10">
        <v>0.691809428</v>
      </c>
      <c r="W179" s="10">
        <v>4.0030999999999997E-2</v>
      </c>
      <c r="X179" s="10">
        <v>0.227082484</v>
      </c>
      <c r="Y179" s="10">
        <v>11.361539</v>
      </c>
      <c r="Z179" s="10">
        <f t="shared" si="4"/>
        <v>372.00807099999997</v>
      </c>
      <c r="AA179" s="10">
        <v>548.95245258698765</v>
      </c>
      <c r="AB179" s="110">
        <f t="shared" si="5"/>
        <v>0.67766902078108693</v>
      </c>
      <c r="AC179" s="6" t="s">
        <v>1540</v>
      </c>
    </row>
    <row r="180" spans="1:29" x14ac:dyDescent="0.25">
      <c r="A180" s="6">
        <v>2014</v>
      </c>
      <c r="B180" s="6" t="s">
        <v>47</v>
      </c>
      <c r="C180" s="6">
        <v>8091111</v>
      </c>
      <c r="D180" s="8" t="s">
        <v>100</v>
      </c>
      <c r="F180" s="8" t="s">
        <v>226</v>
      </c>
      <c r="G180" s="6">
        <v>211111</v>
      </c>
      <c r="H180" s="8" t="s">
        <v>53</v>
      </c>
      <c r="I180" s="9">
        <v>32.397978000000002</v>
      </c>
      <c r="J180" s="9">
        <v>-103.123504</v>
      </c>
      <c r="K180" s="6" t="s">
        <v>46</v>
      </c>
      <c r="M180" s="10">
        <v>174.9</v>
      </c>
      <c r="O180" s="10">
        <v>2.8896000000000002E-2</v>
      </c>
      <c r="P180" s="10">
        <v>447.9</v>
      </c>
      <c r="Q180" s="10">
        <v>0.78100000000000003</v>
      </c>
      <c r="R180" s="10">
        <v>1.42</v>
      </c>
      <c r="S180" s="10">
        <v>0.73699999999999999</v>
      </c>
      <c r="T180" s="10">
        <v>1.3759999999999999</v>
      </c>
      <c r="U180" s="10">
        <v>0.63900000000000001</v>
      </c>
      <c r="V180" s="10">
        <v>0.360512</v>
      </c>
      <c r="W180" s="10">
        <v>4.2999999999999997E-2</v>
      </c>
      <c r="X180" s="10">
        <v>0.118336</v>
      </c>
      <c r="Y180" s="10">
        <v>31.8</v>
      </c>
      <c r="Z180" s="10">
        <f t="shared" si="4"/>
        <v>447.94299999999998</v>
      </c>
      <c r="AA180" s="10">
        <v>662.33819533998133</v>
      </c>
      <c r="AB180" s="110">
        <f t="shared" si="5"/>
        <v>0.67630555379652946</v>
      </c>
      <c r="AC180" s="6" t="s">
        <v>1540</v>
      </c>
    </row>
    <row r="181" spans="1:29" x14ac:dyDescent="0.25">
      <c r="A181" s="6">
        <v>2014</v>
      </c>
      <c r="B181" s="6" t="s">
        <v>47</v>
      </c>
      <c r="C181" s="6">
        <v>3579411</v>
      </c>
      <c r="D181" s="8" t="s">
        <v>229</v>
      </c>
      <c r="F181" s="8" t="s">
        <v>230</v>
      </c>
      <c r="G181" s="6">
        <v>211111</v>
      </c>
      <c r="H181" s="8" t="s">
        <v>53</v>
      </c>
      <c r="I181" s="9">
        <v>40.144151999999998</v>
      </c>
      <c r="J181" s="9">
        <v>-104.75151</v>
      </c>
      <c r="K181" s="6" t="s">
        <v>13</v>
      </c>
      <c r="M181" s="10">
        <v>341.14734900000002</v>
      </c>
      <c r="O181" s="10">
        <v>0.116569199</v>
      </c>
      <c r="P181" s="10">
        <v>469.60726299999999</v>
      </c>
      <c r="Q181" s="10">
        <v>5.0426748000000003</v>
      </c>
      <c r="R181" s="10">
        <v>9.3700989999999997</v>
      </c>
      <c r="S181" s="10">
        <v>5.0426748000000003</v>
      </c>
      <c r="T181" s="10">
        <v>9.3700989999999997</v>
      </c>
      <c r="U181" s="10">
        <v>4.3274222199999999</v>
      </c>
      <c r="V181" s="10">
        <v>4.3827696500000002</v>
      </c>
      <c r="W181" s="10">
        <v>4.2351720000000004</v>
      </c>
      <c r="X181" s="10">
        <v>0.477206297</v>
      </c>
      <c r="Y181" s="10">
        <v>238.773258</v>
      </c>
      <c r="Z181" s="10">
        <f t="shared" si="4"/>
        <v>473.84243499999997</v>
      </c>
      <c r="AA181" s="10">
        <v>703.7718561101708</v>
      </c>
      <c r="AB181" s="110">
        <f t="shared" si="5"/>
        <v>0.67328983233143536</v>
      </c>
      <c r="AC181" s="6" t="s">
        <v>1540</v>
      </c>
    </row>
    <row r="182" spans="1:29" x14ac:dyDescent="0.25">
      <c r="A182" s="6">
        <v>2014</v>
      </c>
      <c r="B182" s="6" t="s">
        <v>47</v>
      </c>
      <c r="C182" s="6">
        <v>4029911</v>
      </c>
      <c r="D182" s="8" t="s">
        <v>98</v>
      </c>
      <c r="F182" s="8" t="s">
        <v>359</v>
      </c>
      <c r="G182" s="6">
        <v>211112</v>
      </c>
      <c r="H182" s="8" t="s">
        <v>68</v>
      </c>
      <c r="I182" s="9">
        <v>31.857178000000001</v>
      </c>
      <c r="J182" s="9">
        <v>-101.79015800000001</v>
      </c>
      <c r="K182" s="6" t="s">
        <v>38</v>
      </c>
      <c r="M182" s="10">
        <v>419.05799999999999</v>
      </c>
      <c r="O182" s="10">
        <v>0.20016744</v>
      </c>
      <c r="P182" s="10">
        <v>431.95299999999997</v>
      </c>
      <c r="Q182" s="10">
        <v>6.0932079999999997</v>
      </c>
      <c r="R182" s="10">
        <v>10.631</v>
      </c>
      <c r="S182" s="10">
        <v>6.0932079999999997</v>
      </c>
      <c r="T182" s="10">
        <v>10.631</v>
      </c>
      <c r="U182" s="10">
        <v>4.5377922000000002</v>
      </c>
      <c r="V182" s="10">
        <v>3.4705910000000002</v>
      </c>
      <c r="W182" s="10">
        <v>107.664</v>
      </c>
      <c r="X182" s="10">
        <v>0.91066519999999995</v>
      </c>
      <c r="Y182" s="10">
        <v>121.06100000000001</v>
      </c>
      <c r="Z182" s="10">
        <f t="shared" si="4"/>
        <v>539.61699999999996</v>
      </c>
      <c r="AA182" s="10">
        <v>801.50225603381796</v>
      </c>
      <c r="AB182" s="110">
        <f t="shared" si="5"/>
        <v>0.67325699452208632</v>
      </c>
      <c r="AC182" s="6" t="s">
        <v>1540</v>
      </c>
    </row>
    <row r="183" spans="1:29" x14ac:dyDescent="0.25">
      <c r="A183" s="6">
        <v>2014</v>
      </c>
      <c r="B183" s="6" t="s">
        <v>47</v>
      </c>
      <c r="C183" s="6">
        <v>4208311</v>
      </c>
      <c r="D183" s="8" t="s">
        <v>1565</v>
      </c>
      <c r="F183" s="8" t="s">
        <v>1566</v>
      </c>
      <c r="G183" s="6">
        <v>211111</v>
      </c>
      <c r="H183" s="8" t="s">
        <v>53</v>
      </c>
      <c r="I183" s="9">
        <v>41.573399999999999</v>
      </c>
      <c r="J183" s="9">
        <v>-110.91200000000001</v>
      </c>
      <c r="K183" s="6" t="s">
        <v>363</v>
      </c>
      <c r="L183" s="10">
        <v>0.26001259999999998</v>
      </c>
      <c r="M183" s="10">
        <v>652.69910000000004</v>
      </c>
      <c r="N183" s="10">
        <v>0</v>
      </c>
      <c r="O183" s="10">
        <v>8.0628627999999994E-2</v>
      </c>
      <c r="P183" s="10">
        <v>117.42628000000001</v>
      </c>
      <c r="Q183" s="10">
        <v>2.4172224099999999</v>
      </c>
      <c r="R183" s="10">
        <v>4.8789999999999996</v>
      </c>
      <c r="S183" s="10">
        <v>1.64422241</v>
      </c>
      <c r="T183" s="10">
        <v>4.1059999999999999</v>
      </c>
      <c r="U183" s="10">
        <v>2.461777589</v>
      </c>
      <c r="V183" s="10">
        <v>1.212727664</v>
      </c>
      <c r="W183" s="10">
        <v>343.59</v>
      </c>
      <c r="X183" s="10">
        <v>0.39685359999999997</v>
      </c>
      <c r="Y183" s="10">
        <v>84.8179509</v>
      </c>
      <c r="Z183" s="10">
        <f t="shared" si="4"/>
        <v>461.01627999999999</v>
      </c>
      <c r="AA183" s="10">
        <v>718.23783229315461</v>
      </c>
      <c r="AB183" s="110">
        <f t="shared" si="5"/>
        <v>0.64187134020508185</v>
      </c>
      <c r="AC183" s="6" t="s">
        <v>1540</v>
      </c>
    </row>
    <row r="184" spans="1:29" x14ac:dyDescent="0.25">
      <c r="A184" s="6">
        <v>2014</v>
      </c>
      <c r="B184" s="6" t="s">
        <v>47</v>
      </c>
      <c r="C184" s="6">
        <v>10704311</v>
      </c>
      <c r="D184" s="112" t="s">
        <v>1513</v>
      </c>
      <c r="F184" s="8" t="s">
        <v>1567</v>
      </c>
      <c r="G184" s="6">
        <v>221112</v>
      </c>
      <c r="H184" s="8" t="s">
        <v>33</v>
      </c>
      <c r="I184" s="9">
        <v>33.345100000000002</v>
      </c>
      <c r="J184" s="9">
        <v>-112.8638</v>
      </c>
      <c r="K184" s="6" t="s">
        <v>34</v>
      </c>
      <c r="M184" s="10">
        <v>1545.5920000000001</v>
      </c>
      <c r="N184" s="10">
        <v>120.6962</v>
      </c>
      <c r="O184" s="10">
        <v>7.5482300000000002E-2</v>
      </c>
      <c r="P184" s="10">
        <v>190.53899999999999</v>
      </c>
      <c r="R184" s="10">
        <v>5.86456</v>
      </c>
      <c r="T184" s="10">
        <v>3.5943990000000001</v>
      </c>
      <c r="V184" s="10">
        <v>0.94173300000000004</v>
      </c>
      <c r="W184" s="10">
        <v>11.351000000000001</v>
      </c>
      <c r="X184" s="10">
        <v>0.30911830000000001</v>
      </c>
      <c r="Y184" s="10">
        <v>38.59254</v>
      </c>
      <c r="Z184" s="10">
        <f t="shared" si="4"/>
        <v>201.89</v>
      </c>
      <c r="AA184" s="10">
        <v>316.57881100478221</v>
      </c>
      <c r="AB184" s="110">
        <f t="shared" si="5"/>
        <v>0.6377242979693617</v>
      </c>
      <c r="AC184" s="6" t="s">
        <v>1540</v>
      </c>
    </row>
    <row r="185" spans="1:29" x14ac:dyDescent="0.25">
      <c r="A185" s="6">
        <v>2014</v>
      </c>
      <c r="B185" s="6" t="s">
        <v>47</v>
      </c>
      <c r="C185" s="6">
        <v>7992511</v>
      </c>
      <c r="D185" s="8" t="s">
        <v>100</v>
      </c>
      <c r="F185" s="8" t="s">
        <v>235</v>
      </c>
      <c r="G185" s="6">
        <v>211111</v>
      </c>
      <c r="H185" s="8" t="s">
        <v>53</v>
      </c>
      <c r="I185" s="9">
        <v>32.449199999999998</v>
      </c>
      <c r="J185" s="9">
        <v>-103.2145</v>
      </c>
      <c r="K185" s="6" t="s">
        <v>46</v>
      </c>
      <c r="M185" s="10">
        <v>103.2</v>
      </c>
      <c r="O185" s="10">
        <v>0.13272</v>
      </c>
      <c r="P185" s="10">
        <v>409.2</v>
      </c>
      <c r="Q185" s="10">
        <v>3.476</v>
      </c>
      <c r="R185" s="10">
        <v>6.32</v>
      </c>
      <c r="S185" s="10">
        <v>3.476</v>
      </c>
      <c r="T185" s="10">
        <v>6.32</v>
      </c>
      <c r="U185" s="10">
        <v>2.8439999999999999</v>
      </c>
      <c r="V185" s="10">
        <v>1.65584</v>
      </c>
      <c r="W185" s="10">
        <v>7.4999999999999997E-2</v>
      </c>
      <c r="X185" s="10">
        <v>0.54352</v>
      </c>
      <c r="Y185" s="10">
        <v>114.4</v>
      </c>
      <c r="Z185" s="10">
        <f t="shared" si="4"/>
        <v>409.27499999999998</v>
      </c>
      <c r="AA185" s="10">
        <v>652.14591967040508</v>
      </c>
      <c r="AB185" s="110">
        <f t="shared" si="5"/>
        <v>0.62758193780748917</v>
      </c>
      <c r="AC185" s="6" t="s">
        <v>1540</v>
      </c>
    </row>
    <row r="186" spans="1:29" x14ac:dyDescent="0.25">
      <c r="A186" s="6">
        <v>2014</v>
      </c>
      <c r="B186" s="6" t="s">
        <v>47</v>
      </c>
      <c r="C186" s="6">
        <v>7767911</v>
      </c>
      <c r="D186" s="8" t="s">
        <v>381</v>
      </c>
      <c r="F186" s="8" t="s">
        <v>382</v>
      </c>
      <c r="G186" s="6">
        <v>311313</v>
      </c>
      <c r="H186" s="8" t="s">
        <v>310</v>
      </c>
      <c r="I186" s="9">
        <v>41.859400000000001</v>
      </c>
      <c r="J186" s="9">
        <v>-103.633</v>
      </c>
      <c r="K186" s="6" t="s">
        <v>372</v>
      </c>
      <c r="L186" s="10">
        <v>17</v>
      </c>
      <c r="M186" s="10">
        <v>752.11</v>
      </c>
      <c r="N186" s="10">
        <v>85.05</v>
      </c>
      <c r="O186" s="10">
        <v>5.6246899999999999E-3</v>
      </c>
      <c r="P186" s="10">
        <v>420.57</v>
      </c>
      <c r="Q186" s="10">
        <v>129.91627</v>
      </c>
      <c r="R186" s="10">
        <v>139.37826999999999</v>
      </c>
      <c r="S186" s="10">
        <v>5.2522000999999996</v>
      </c>
      <c r="T186" s="10">
        <v>14.71462</v>
      </c>
      <c r="U186" s="10">
        <v>9.4624199999999998</v>
      </c>
      <c r="V186" s="10">
        <v>12.821306999999999</v>
      </c>
      <c r="W186" s="10">
        <v>149.08000000000001</v>
      </c>
      <c r="X186" s="10">
        <v>0.98071544499999996</v>
      </c>
      <c r="Y186" s="10">
        <v>3.25</v>
      </c>
      <c r="Z186" s="10">
        <f t="shared" si="4"/>
        <v>569.65</v>
      </c>
      <c r="AA186" s="10">
        <v>911.60094021164502</v>
      </c>
      <c r="AB186" s="110">
        <f t="shared" si="5"/>
        <v>0.62488965826181042</v>
      </c>
      <c r="AC186" s="6" t="s">
        <v>1540</v>
      </c>
    </row>
    <row r="187" spans="1:29" x14ac:dyDescent="0.25">
      <c r="A187" s="6">
        <v>2014</v>
      </c>
      <c r="B187" s="6" t="s">
        <v>47</v>
      </c>
      <c r="C187" s="6">
        <v>7982911</v>
      </c>
      <c r="D187" s="8" t="s">
        <v>107</v>
      </c>
      <c r="F187" s="8" t="s">
        <v>222</v>
      </c>
      <c r="G187" s="6">
        <v>486210</v>
      </c>
      <c r="H187" s="8" t="s">
        <v>72</v>
      </c>
      <c r="I187" s="9">
        <v>36.896090000000001</v>
      </c>
      <c r="J187" s="9">
        <v>-100.39661</v>
      </c>
      <c r="K187" s="6" t="s">
        <v>109</v>
      </c>
      <c r="M187" s="10">
        <v>73.56</v>
      </c>
      <c r="O187" s="10">
        <v>0.17776500000000001</v>
      </c>
      <c r="P187" s="10">
        <v>530.36</v>
      </c>
      <c r="Q187" s="10">
        <v>4.6557500000000003</v>
      </c>
      <c r="R187" s="10">
        <v>8.4649999999999999</v>
      </c>
      <c r="S187" s="10">
        <v>4.6557500000000003</v>
      </c>
      <c r="T187" s="10">
        <v>8.4649999999999999</v>
      </c>
      <c r="U187" s="10">
        <v>3.80925</v>
      </c>
      <c r="V187" s="10">
        <v>2.2178300000000002</v>
      </c>
      <c r="W187" s="10">
        <v>0.77300000000000002</v>
      </c>
      <c r="X187" s="10">
        <v>0.72799000000000003</v>
      </c>
      <c r="Y187" s="10">
        <v>19.873999999999999</v>
      </c>
      <c r="Z187" s="10">
        <f t="shared" si="4"/>
        <v>531.13300000000004</v>
      </c>
      <c r="AA187" s="10">
        <v>851.92080099188865</v>
      </c>
      <c r="AB187" s="110">
        <f t="shared" si="5"/>
        <v>0.62345349401212369</v>
      </c>
      <c r="AC187" s="6" t="s">
        <v>1540</v>
      </c>
    </row>
    <row r="188" spans="1:29" x14ac:dyDescent="0.25">
      <c r="A188" s="6">
        <v>2014</v>
      </c>
      <c r="B188" s="6" t="s">
        <v>47</v>
      </c>
      <c r="C188" s="6">
        <v>4030411</v>
      </c>
      <c r="D188" s="8" t="s">
        <v>164</v>
      </c>
      <c r="F188" s="8" t="s">
        <v>217</v>
      </c>
      <c r="G188" s="6">
        <v>325180</v>
      </c>
      <c r="H188" s="8" t="s">
        <v>57</v>
      </c>
      <c r="I188" s="9">
        <v>35.981499999999997</v>
      </c>
      <c r="J188" s="9">
        <v>-101.89409999999999</v>
      </c>
      <c r="K188" s="6" t="s">
        <v>38</v>
      </c>
      <c r="M188" s="10">
        <v>561.54219999999998</v>
      </c>
      <c r="O188" s="10">
        <v>2.8644360000000001E-2</v>
      </c>
      <c r="P188" s="10">
        <v>255.59729999999999</v>
      </c>
      <c r="Q188" s="10">
        <v>4.0097392999999997</v>
      </c>
      <c r="R188" s="10">
        <v>10.997</v>
      </c>
      <c r="S188" s="10">
        <v>2.5008593000000001</v>
      </c>
      <c r="T188" s="10">
        <v>9.4881200000000003</v>
      </c>
      <c r="U188" s="10">
        <v>6.9872617000000004</v>
      </c>
      <c r="V188" s="10">
        <v>8.1727489999999996</v>
      </c>
      <c r="W188" s="10">
        <v>182.7354</v>
      </c>
      <c r="X188" s="10">
        <v>0.61693750000000003</v>
      </c>
      <c r="Y188" s="10">
        <v>17.741</v>
      </c>
      <c r="Z188" s="10">
        <f t="shared" si="4"/>
        <v>438.33269999999999</v>
      </c>
      <c r="AA188" s="10">
        <v>703.86606234551937</v>
      </c>
      <c r="AB188" s="110">
        <f t="shared" si="5"/>
        <v>0.62275015581704196</v>
      </c>
      <c r="AC188" s="6" t="s">
        <v>1540</v>
      </c>
    </row>
    <row r="189" spans="1:29" x14ac:dyDescent="0.25">
      <c r="A189" s="6">
        <v>2014</v>
      </c>
      <c r="B189" s="6" t="s">
        <v>47</v>
      </c>
      <c r="C189" s="6">
        <v>12863911</v>
      </c>
      <c r="D189" s="8" t="s">
        <v>260</v>
      </c>
      <c r="F189" s="8" t="s">
        <v>270</v>
      </c>
      <c r="G189" s="6">
        <v>211111</v>
      </c>
      <c r="H189" s="8" t="s">
        <v>53</v>
      </c>
      <c r="I189" s="9">
        <v>39.957194000000001</v>
      </c>
      <c r="J189" s="9">
        <v>-108.318161</v>
      </c>
      <c r="K189" s="6" t="s">
        <v>13</v>
      </c>
      <c r="M189" s="10">
        <v>242.96257</v>
      </c>
      <c r="O189" s="10">
        <v>0.5544</v>
      </c>
      <c r="P189" s="10">
        <v>133.12800999999999</v>
      </c>
      <c r="Q189" s="10">
        <v>10.032</v>
      </c>
      <c r="R189" s="10">
        <v>26.4</v>
      </c>
      <c r="S189" s="10">
        <v>10.032</v>
      </c>
      <c r="T189" s="10">
        <v>26.4</v>
      </c>
      <c r="U189" s="10">
        <v>16.367999999999999</v>
      </c>
      <c r="V189" s="10">
        <v>6.9168000000000003</v>
      </c>
      <c r="W189" s="10">
        <v>205.27199999999999</v>
      </c>
      <c r="X189" s="10">
        <v>2.2704</v>
      </c>
      <c r="Y189" s="10">
        <v>313.06226299999997</v>
      </c>
      <c r="Z189" s="10">
        <f t="shared" si="4"/>
        <v>338.40000999999995</v>
      </c>
      <c r="AA189" s="10">
        <v>546.61630074059019</v>
      </c>
      <c r="AB189" s="110">
        <f t="shared" si="5"/>
        <v>0.61908144623845707</v>
      </c>
      <c r="AC189" s="6" t="s">
        <v>1540</v>
      </c>
    </row>
    <row r="190" spans="1:29" x14ac:dyDescent="0.25">
      <c r="A190" s="6">
        <v>2014</v>
      </c>
      <c r="B190" s="6" t="s">
        <v>47</v>
      </c>
      <c r="C190" s="6">
        <v>7992911</v>
      </c>
      <c r="D190" s="8" t="s">
        <v>51</v>
      </c>
      <c r="F190" s="8" t="s">
        <v>245</v>
      </c>
      <c r="G190" s="6">
        <v>48621</v>
      </c>
      <c r="H190" s="8" t="s">
        <v>72</v>
      </c>
      <c r="I190" s="9">
        <v>36.726944000000003</v>
      </c>
      <c r="J190" s="9">
        <v>-107.965</v>
      </c>
      <c r="K190" s="6" t="s">
        <v>46</v>
      </c>
      <c r="M190" s="10">
        <v>30.32</v>
      </c>
      <c r="O190" s="10">
        <v>2.5409999999999999E-2</v>
      </c>
      <c r="P190" s="10">
        <v>142.41</v>
      </c>
      <c r="Q190" s="10">
        <v>0.66549999999999998</v>
      </c>
      <c r="R190" s="10">
        <v>1.21</v>
      </c>
      <c r="S190" s="10">
        <v>0.66549999999999998</v>
      </c>
      <c r="T190" s="10">
        <v>1.21</v>
      </c>
      <c r="U190" s="10">
        <v>0.54449999999999998</v>
      </c>
      <c r="V190" s="10">
        <v>0.31702000000000002</v>
      </c>
      <c r="W190" s="10">
        <v>0.62</v>
      </c>
      <c r="X190" s="10">
        <v>0.10406</v>
      </c>
      <c r="Y190" s="10">
        <v>7.48</v>
      </c>
      <c r="Z190" s="10">
        <f t="shared" si="4"/>
        <v>143.03</v>
      </c>
      <c r="AA190" s="10">
        <v>233.02635400233945</v>
      </c>
      <c r="AB190" s="110">
        <f t="shared" si="5"/>
        <v>0.61379323644468153</v>
      </c>
      <c r="AC190" s="6" t="s">
        <v>1540</v>
      </c>
    </row>
    <row r="191" spans="1:29" x14ac:dyDescent="0.25">
      <c r="A191" s="6">
        <v>2014</v>
      </c>
      <c r="B191" s="6" t="s">
        <v>47</v>
      </c>
      <c r="C191" s="6">
        <v>8402411</v>
      </c>
      <c r="D191" s="8" t="s">
        <v>201</v>
      </c>
      <c r="F191" s="8" t="s">
        <v>218</v>
      </c>
      <c r="G191" s="6">
        <v>211111</v>
      </c>
      <c r="H191" s="8" t="s">
        <v>53</v>
      </c>
      <c r="I191" s="9">
        <v>36.873690000000003</v>
      </c>
      <c r="J191" s="9">
        <v>-101.43358000000001</v>
      </c>
      <c r="K191" s="6" t="s">
        <v>109</v>
      </c>
      <c r="M191" s="10">
        <v>465.84699999999998</v>
      </c>
      <c r="O191" s="10">
        <v>5.1659999999999996E-3</v>
      </c>
      <c r="P191" s="10">
        <v>465.88299999999998</v>
      </c>
      <c r="Q191" s="10">
        <v>0.1353</v>
      </c>
      <c r="R191" s="10">
        <v>0.246</v>
      </c>
      <c r="S191" s="10">
        <v>0.1353</v>
      </c>
      <c r="T191" s="10">
        <v>0.246</v>
      </c>
      <c r="U191" s="10">
        <v>0.11070000000000001</v>
      </c>
      <c r="V191" s="10">
        <v>6.4451999999999995E-2</v>
      </c>
      <c r="X191" s="10">
        <v>2.1156000000000001E-2</v>
      </c>
      <c r="Y191" s="10">
        <v>86.495999999999995</v>
      </c>
      <c r="Z191" s="10">
        <f t="shared" si="4"/>
        <v>465.88299999999998</v>
      </c>
      <c r="AA191" s="10">
        <v>761.23034784548986</v>
      </c>
      <c r="AB191" s="110">
        <f t="shared" si="5"/>
        <v>0.61201317225277285</v>
      </c>
      <c r="AC191" s="6" t="s">
        <v>1540</v>
      </c>
    </row>
    <row r="192" spans="1:29" x14ac:dyDescent="0.25">
      <c r="A192" s="6">
        <v>2014</v>
      </c>
      <c r="B192" s="6" t="s">
        <v>47</v>
      </c>
      <c r="C192" s="6">
        <v>8178511</v>
      </c>
      <c r="D192" s="8" t="s">
        <v>410</v>
      </c>
      <c r="F192" s="8" t="s">
        <v>1530</v>
      </c>
      <c r="G192" s="6">
        <v>32411</v>
      </c>
      <c r="H192" s="8" t="s">
        <v>119</v>
      </c>
      <c r="I192" s="9">
        <v>40.8249</v>
      </c>
      <c r="J192" s="9">
        <v>-111.9238</v>
      </c>
      <c r="K192" s="6" t="s">
        <v>43</v>
      </c>
      <c r="L192" s="10">
        <v>1.4000001</v>
      </c>
      <c r="M192" s="10">
        <v>837.36919999999998</v>
      </c>
      <c r="N192" s="10">
        <v>8.9331999999999994</v>
      </c>
      <c r="O192" s="10">
        <v>0.62240256000000005</v>
      </c>
      <c r="P192" s="10">
        <v>375.59559999999999</v>
      </c>
      <c r="Q192" s="10">
        <v>23.271435</v>
      </c>
      <c r="R192" s="10">
        <v>40.164299999999997</v>
      </c>
      <c r="S192" s="10">
        <v>16.009235</v>
      </c>
      <c r="T192" s="10">
        <v>32.902099999999997</v>
      </c>
      <c r="U192" s="10">
        <v>16.892859999999999</v>
      </c>
      <c r="V192" s="10">
        <v>9.8045574999999996</v>
      </c>
      <c r="W192" s="10">
        <v>23.889099999999999</v>
      </c>
      <c r="X192" s="10">
        <v>3.9304291999999998</v>
      </c>
      <c r="Y192" s="10">
        <v>298.1087</v>
      </c>
      <c r="Z192" s="10">
        <f t="shared" si="4"/>
        <v>399.48469999999998</v>
      </c>
      <c r="AA192" s="10">
        <v>653.9747851357788</v>
      </c>
      <c r="AB192" s="110">
        <f t="shared" si="5"/>
        <v>0.61085642608844415</v>
      </c>
      <c r="AC192" s="6" t="s">
        <v>1540</v>
      </c>
    </row>
    <row r="193" spans="1:29" x14ac:dyDescent="0.25">
      <c r="A193" s="6">
        <v>2018</v>
      </c>
      <c r="B193" s="6" t="s">
        <v>30</v>
      </c>
      <c r="C193" s="6">
        <v>12758911</v>
      </c>
      <c r="D193" s="112" t="s">
        <v>659</v>
      </c>
      <c r="E193" s="6"/>
      <c r="F193" s="7" t="s">
        <v>660</v>
      </c>
      <c r="G193" s="6">
        <v>221112</v>
      </c>
      <c r="H193" s="8" t="s">
        <v>33</v>
      </c>
      <c r="I193" s="9">
        <v>40.745800000000003</v>
      </c>
      <c r="J193" s="9">
        <v>-116.52970000000001</v>
      </c>
      <c r="K193" s="6" t="s">
        <v>424</v>
      </c>
      <c r="L193" s="8"/>
      <c r="M193" s="8"/>
      <c r="N193" s="8"/>
      <c r="O193" s="8"/>
      <c r="P193" s="10">
        <v>298.80799999999999</v>
      </c>
      <c r="Q193" s="8"/>
      <c r="R193" s="8"/>
      <c r="S193" s="8"/>
      <c r="T193" s="8"/>
      <c r="U193" s="8"/>
      <c r="V193" s="8"/>
      <c r="W193" s="10">
        <v>218.28200000000001</v>
      </c>
      <c r="X193" s="8"/>
      <c r="Y193" s="8"/>
      <c r="Z193" s="10">
        <f t="shared" si="4"/>
        <v>517.09</v>
      </c>
      <c r="AA193" s="11">
        <v>849.7279764975475</v>
      </c>
      <c r="AB193" s="110">
        <f t="shared" si="5"/>
        <v>0.60853592479250618</v>
      </c>
      <c r="AC193" s="6" t="s">
        <v>1540</v>
      </c>
    </row>
    <row r="194" spans="1:29" s="17" customFormat="1" x14ac:dyDescent="0.25">
      <c r="A194" s="16">
        <v>2014</v>
      </c>
      <c r="B194" s="16" t="s">
        <v>47</v>
      </c>
      <c r="C194" s="16">
        <v>14937211</v>
      </c>
      <c r="E194" s="17" t="s">
        <v>110</v>
      </c>
      <c r="F194" s="17" t="s">
        <v>223</v>
      </c>
      <c r="G194" s="16">
        <v>2111</v>
      </c>
      <c r="H194" s="17" t="s">
        <v>224</v>
      </c>
      <c r="I194" s="18">
        <v>37.054273000000002</v>
      </c>
      <c r="J194" s="18">
        <v>-107.626051</v>
      </c>
      <c r="K194" s="16" t="s">
        <v>13</v>
      </c>
      <c r="L194" s="19"/>
      <c r="M194" s="19">
        <v>0.71</v>
      </c>
      <c r="N194" s="19"/>
      <c r="O194" s="19"/>
      <c r="P194" s="19">
        <v>169.45</v>
      </c>
      <c r="Q194" s="19"/>
      <c r="R194" s="19">
        <v>0.06</v>
      </c>
      <c r="S194" s="19"/>
      <c r="T194" s="19">
        <v>0.06</v>
      </c>
      <c r="U194" s="19"/>
      <c r="V194" s="19">
        <v>4.7118E-2</v>
      </c>
      <c r="W194" s="19"/>
      <c r="X194" s="19"/>
      <c r="Y194" s="19">
        <v>45.55</v>
      </c>
      <c r="Z194" s="19">
        <f t="shared" ref="Z194:Z202" si="6">+P194+W194</f>
        <v>169.45</v>
      </c>
      <c r="AA194" s="19">
        <v>280.24160942939591</v>
      </c>
      <c r="AB194" s="111">
        <f t="shared" ref="AB194:AB202" si="7">+Z194/AA194</f>
        <v>0.60465681861098231</v>
      </c>
      <c r="AC194" s="16" t="s">
        <v>1540</v>
      </c>
    </row>
    <row r="195" spans="1:29" x14ac:dyDescent="0.25">
      <c r="A195" s="6">
        <v>2014</v>
      </c>
      <c r="B195" s="6" t="s">
        <v>47</v>
      </c>
      <c r="C195" s="6">
        <v>6157311</v>
      </c>
      <c r="D195" s="8" t="s">
        <v>55</v>
      </c>
      <c r="F195" s="8" t="s">
        <v>219</v>
      </c>
      <c r="G195" s="6">
        <v>325110</v>
      </c>
      <c r="H195" s="8" t="s">
        <v>220</v>
      </c>
      <c r="I195" s="9">
        <v>35.699179999999998</v>
      </c>
      <c r="J195" s="9">
        <v>-101.35634</v>
      </c>
      <c r="K195" s="6" t="s">
        <v>38</v>
      </c>
      <c r="M195" s="10">
        <v>40.495699999999999</v>
      </c>
      <c r="O195" s="10">
        <v>6.4912832000000004E-2</v>
      </c>
      <c r="P195" s="10">
        <v>28.162800000000001</v>
      </c>
      <c r="Q195" s="10">
        <v>4.3386584099999999</v>
      </c>
      <c r="R195" s="10">
        <v>5.6257000000000001</v>
      </c>
      <c r="S195" s="10">
        <v>4.2123584100000002</v>
      </c>
      <c r="T195" s="10">
        <v>5.4993999999999996</v>
      </c>
      <c r="U195" s="10">
        <v>1.2870417700000001</v>
      </c>
      <c r="V195" s="10">
        <v>3.1107109130000001</v>
      </c>
      <c r="W195" s="10">
        <v>421.62400000000002</v>
      </c>
      <c r="X195" s="10">
        <v>0.35992800000000003</v>
      </c>
      <c r="Y195" s="10">
        <v>290.05340000000001</v>
      </c>
      <c r="Z195" s="10">
        <f t="shared" si="6"/>
        <v>449.78680000000003</v>
      </c>
      <c r="AA195" s="10">
        <v>749.61400666937038</v>
      </c>
      <c r="AB195" s="110">
        <f t="shared" si="7"/>
        <v>0.60002454062786192</v>
      </c>
      <c r="AC195" s="6" t="s">
        <v>1540</v>
      </c>
    </row>
    <row r="196" spans="1:29" x14ac:dyDescent="0.25">
      <c r="A196" s="6">
        <v>2014</v>
      </c>
      <c r="B196" s="6" t="s">
        <v>47</v>
      </c>
      <c r="C196" s="6">
        <v>3167711</v>
      </c>
      <c r="D196" s="8" t="s">
        <v>227</v>
      </c>
      <c r="F196" s="8" t="s">
        <v>228</v>
      </c>
      <c r="G196" s="6">
        <v>486210</v>
      </c>
      <c r="H196" s="8" t="s">
        <v>72</v>
      </c>
      <c r="I196" s="9">
        <v>37.883997999999998</v>
      </c>
      <c r="J196" s="9">
        <v>-101.03945400000001</v>
      </c>
      <c r="K196" s="6" t="s">
        <v>86</v>
      </c>
      <c r="L196" s="8"/>
      <c r="M196" s="10">
        <v>88.076964200000006</v>
      </c>
      <c r="O196" s="10">
        <v>4.7669161000000002E-2</v>
      </c>
      <c r="P196" s="10">
        <v>494.22354754000003</v>
      </c>
      <c r="Q196" s="10">
        <v>0.22510949</v>
      </c>
      <c r="R196" s="10">
        <v>2.2699607999999998</v>
      </c>
      <c r="S196" s="10">
        <v>0.22510949</v>
      </c>
      <c r="T196" s="10">
        <v>2.2699607999999998</v>
      </c>
      <c r="U196" s="10">
        <v>2.0448501000000001</v>
      </c>
      <c r="V196" s="10">
        <v>0.59472959999999997</v>
      </c>
      <c r="W196" s="10">
        <v>0.12339064</v>
      </c>
      <c r="X196" s="10">
        <v>0.19521657000000001</v>
      </c>
      <c r="Y196" s="10">
        <v>40.109843249999997</v>
      </c>
      <c r="Z196" s="10">
        <f t="shared" si="6"/>
        <v>494.34693818000005</v>
      </c>
      <c r="AA196" s="10">
        <v>826.39506126613639</v>
      </c>
      <c r="AB196" s="110">
        <f t="shared" si="7"/>
        <v>0.5981968689679743</v>
      </c>
      <c r="AC196" s="6" t="s">
        <v>1540</v>
      </c>
    </row>
    <row r="197" spans="1:29" x14ac:dyDescent="0.25">
      <c r="A197" s="6">
        <v>2014</v>
      </c>
      <c r="B197" s="6" t="s">
        <v>47</v>
      </c>
      <c r="C197" s="6">
        <v>3567711</v>
      </c>
      <c r="D197" s="8" t="s">
        <v>146</v>
      </c>
      <c r="F197" s="8" t="s">
        <v>237</v>
      </c>
      <c r="G197" s="6">
        <v>211111</v>
      </c>
      <c r="H197" s="8" t="s">
        <v>53</v>
      </c>
      <c r="I197" s="9">
        <v>39.745283000000001</v>
      </c>
      <c r="J197" s="9">
        <v>-104.698908</v>
      </c>
      <c r="K197" s="6" t="s">
        <v>13</v>
      </c>
      <c r="L197" s="8"/>
      <c r="M197" s="10">
        <v>96.2</v>
      </c>
      <c r="O197" s="10">
        <v>0.24045</v>
      </c>
      <c r="P197" s="10">
        <v>398.5</v>
      </c>
      <c r="Q197" s="10">
        <v>6.2975000000000003</v>
      </c>
      <c r="R197" s="10">
        <v>11.45</v>
      </c>
      <c r="S197" s="10">
        <v>6.2975000000000003</v>
      </c>
      <c r="T197" s="10">
        <v>11.45</v>
      </c>
      <c r="U197" s="10">
        <v>5.1524999999999999</v>
      </c>
      <c r="V197" s="10">
        <v>2.9998999999999998</v>
      </c>
      <c r="W197" s="10">
        <v>0.150279</v>
      </c>
      <c r="X197" s="10">
        <v>0.98470000000000002</v>
      </c>
      <c r="Y197" s="10">
        <v>32.616549999999997</v>
      </c>
      <c r="Z197" s="10">
        <f t="shared" si="6"/>
        <v>398.65027900000001</v>
      </c>
      <c r="AA197" s="10">
        <v>673.23915536138418</v>
      </c>
      <c r="AB197" s="110">
        <f t="shared" si="7"/>
        <v>0.59213769107949588</v>
      </c>
      <c r="AC197" s="6" t="s">
        <v>1540</v>
      </c>
    </row>
    <row r="198" spans="1:29" x14ac:dyDescent="0.25">
      <c r="A198" s="6">
        <v>2018</v>
      </c>
      <c r="B198" s="6" t="s">
        <v>30</v>
      </c>
      <c r="C198" s="6">
        <v>1139111</v>
      </c>
      <c r="D198" s="112" t="s">
        <v>317</v>
      </c>
      <c r="E198" s="6"/>
      <c r="F198" s="7" t="s">
        <v>1052</v>
      </c>
      <c r="G198" s="6">
        <v>221112</v>
      </c>
      <c r="H198" s="8" t="s">
        <v>33</v>
      </c>
      <c r="I198" s="9">
        <v>33.441699999999997</v>
      </c>
      <c r="J198" s="9">
        <v>-112.1583</v>
      </c>
      <c r="K198" s="6" t="s">
        <v>34</v>
      </c>
      <c r="M198" s="8"/>
      <c r="N198" s="8"/>
      <c r="O198" s="8"/>
      <c r="P198" s="10">
        <v>146.38200000000001</v>
      </c>
      <c r="Q198" s="8"/>
      <c r="R198" s="8"/>
      <c r="S198" s="8"/>
      <c r="T198" s="8"/>
      <c r="U198" s="8"/>
      <c r="V198" s="8"/>
      <c r="W198" s="10">
        <v>5.3840000000000003</v>
      </c>
      <c r="X198" s="8"/>
      <c r="Y198" s="8"/>
      <c r="Z198" s="10">
        <f t="shared" si="6"/>
        <v>151.76600000000002</v>
      </c>
      <c r="AA198" s="11">
        <v>257.07984227066351</v>
      </c>
      <c r="AB198" s="110">
        <f t="shared" si="7"/>
        <v>0.59034577997062465</v>
      </c>
      <c r="AC198" s="6" t="s">
        <v>1540</v>
      </c>
    </row>
    <row r="199" spans="1:29" s="17" customFormat="1" x14ac:dyDescent="0.25">
      <c r="A199" s="16">
        <v>2014</v>
      </c>
      <c r="B199" s="16" t="s">
        <v>47</v>
      </c>
      <c r="C199" s="16">
        <v>8840011</v>
      </c>
      <c r="E199" s="17" t="s">
        <v>75</v>
      </c>
      <c r="F199" s="17" t="s">
        <v>428</v>
      </c>
      <c r="G199" s="16">
        <v>211111</v>
      </c>
      <c r="H199" s="17" t="s">
        <v>53</v>
      </c>
      <c r="I199" s="18">
        <v>37.298360000000002</v>
      </c>
      <c r="J199" s="18">
        <v>-109.26358</v>
      </c>
      <c r="K199" s="16" t="s">
        <v>43</v>
      </c>
      <c r="M199" s="19">
        <v>122.7</v>
      </c>
      <c r="N199" s="19"/>
      <c r="O199" s="19"/>
      <c r="P199" s="19">
        <v>22.6</v>
      </c>
      <c r="Q199" s="19">
        <v>6.4</v>
      </c>
      <c r="R199" s="19">
        <v>9.9124599999999994</v>
      </c>
      <c r="S199" s="19">
        <v>5.3106400000000002</v>
      </c>
      <c r="T199" s="19">
        <v>8.8231000000000002</v>
      </c>
      <c r="U199" s="19">
        <v>3.5124599999999999</v>
      </c>
      <c r="V199" s="19">
        <v>6.9287799999999997</v>
      </c>
      <c r="W199" s="19">
        <v>118.1</v>
      </c>
      <c r="X199" s="19"/>
      <c r="Y199" s="19">
        <v>254.6</v>
      </c>
      <c r="Z199" s="19">
        <f t="shared" si="6"/>
        <v>140.69999999999999</v>
      </c>
      <c r="AA199" s="19">
        <v>240.52042663885678</v>
      </c>
      <c r="AB199" s="111">
        <f t="shared" si="7"/>
        <v>0.5849815001836085</v>
      </c>
      <c r="AC199" s="16" t="s">
        <v>1540</v>
      </c>
    </row>
    <row r="200" spans="1:29" x14ac:dyDescent="0.25">
      <c r="A200" s="6">
        <v>2014</v>
      </c>
      <c r="B200" s="6" t="s">
        <v>47</v>
      </c>
      <c r="C200" s="6">
        <v>4242011</v>
      </c>
      <c r="D200" s="8" t="s">
        <v>276</v>
      </c>
      <c r="F200" s="8" t="s">
        <v>277</v>
      </c>
      <c r="G200" s="6">
        <v>211111</v>
      </c>
      <c r="H200" s="8" t="s">
        <v>53</v>
      </c>
      <c r="I200" s="9">
        <v>39.487175000000001</v>
      </c>
      <c r="J200" s="9">
        <v>-108.10957999999999</v>
      </c>
      <c r="K200" s="6" t="s">
        <v>13</v>
      </c>
      <c r="L200" s="8"/>
      <c r="M200" s="10">
        <v>173.06432000000001</v>
      </c>
      <c r="O200" s="10">
        <v>0.37421565000000001</v>
      </c>
      <c r="P200" s="10">
        <v>289.73252000000002</v>
      </c>
      <c r="Q200" s="10">
        <v>9.2931799999999996</v>
      </c>
      <c r="R200" s="10">
        <v>17.946805000000001</v>
      </c>
      <c r="S200" s="10">
        <v>9.1661579999999994</v>
      </c>
      <c r="T200" s="10">
        <v>17.819783000000001</v>
      </c>
      <c r="U200" s="10">
        <v>8.6536299999999997</v>
      </c>
      <c r="V200" s="10">
        <v>4.6687846999999998</v>
      </c>
      <c r="W200" s="10">
        <v>1.217271</v>
      </c>
      <c r="X200" s="10">
        <v>1.5325019</v>
      </c>
      <c r="Y200" s="10">
        <v>149.64615599999999</v>
      </c>
      <c r="Z200" s="10">
        <f t="shared" si="6"/>
        <v>290.949791</v>
      </c>
      <c r="AA200" s="10">
        <v>500.68836170944707</v>
      </c>
      <c r="AB200" s="110">
        <f t="shared" si="7"/>
        <v>0.5810995686151782</v>
      </c>
      <c r="AC200" s="6" t="s">
        <v>1540</v>
      </c>
    </row>
    <row r="201" spans="1:29" x14ac:dyDescent="0.25">
      <c r="A201" s="6">
        <v>2014</v>
      </c>
      <c r="B201" s="6" t="s">
        <v>47</v>
      </c>
      <c r="C201" s="6">
        <v>7048611</v>
      </c>
      <c r="D201" s="8" t="s">
        <v>188</v>
      </c>
      <c r="F201" s="8" t="s">
        <v>1568</v>
      </c>
      <c r="G201" s="6">
        <v>211111</v>
      </c>
      <c r="H201" s="8" t="s">
        <v>53</v>
      </c>
      <c r="I201" s="9">
        <v>41.883800000000001</v>
      </c>
      <c r="J201" s="9">
        <v>-110.08920000000001</v>
      </c>
      <c r="K201" s="6" t="s">
        <v>363</v>
      </c>
      <c r="L201" s="10">
        <v>61.801546399999999</v>
      </c>
      <c r="M201" s="10">
        <v>198.17214000000001</v>
      </c>
      <c r="N201" s="10">
        <v>2.4369999999999998</v>
      </c>
      <c r="P201" s="10">
        <v>69.270812000000006</v>
      </c>
      <c r="Q201" s="10">
        <v>38.693376000000001</v>
      </c>
      <c r="R201" s="10">
        <v>38.693376000000001</v>
      </c>
      <c r="S201" s="10">
        <v>0</v>
      </c>
      <c r="T201" s="10">
        <v>0</v>
      </c>
      <c r="U201" s="10">
        <v>0</v>
      </c>
      <c r="W201" s="10">
        <v>361.69303200000002</v>
      </c>
      <c r="Y201" s="10">
        <v>2215.4953893759998</v>
      </c>
      <c r="Z201" s="10">
        <f t="shared" si="6"/>
        <v>430.96384399999999</v>
      </c>
      <c r="AA201" s="10">
        <v>747.54720812364462</v>
      </c>
      <c r="AB201" s="110">
        <f t="shared" si="7"/>
        <v>0.5765038506153024</v>
      </c>
      <c r="AC201" s="6" t="s">
        <v>1540</v>
      </c>
    </row>
    <row r="202" spans="1:29" x14ac:dyDescent="0.25">
      <c r="A202" s="6">
        <v>2014</v>
      </c>
      <c r="B202" s="6" t="s">
        <v>47</v>
      </c>
      <c r="C202" s="6">
        <v>7532511</v>
      </c>
      <c r="D202" s="8" t="s">
        <v>48</v>
      </c>
      <c r="F202" s="8" t="s">
        <v>162</v>
      </c>
      <c r="G202" s="6">
        <v>221320</v>
      </c>
      <c r="H202" s="8" t="s">
        <v>163</v>
      </c>
      <c r="I202" s="9">
        <v>35.017899999999997</v>
      </c>
      <c r="J202" s="9">
        <v>-106.6635</v>
      </c>
      <c r="K202" s="6" t="s">
        <v>46</v>
      </c>
      <c r="M202" s="10">
        <v>170.16669999999999</v>
      </c>
      <c r="O202" s="10">
        <v>9.6025042399999996E-2</v>
      </c>
      <c r="P202" s="10">
        <v>43.715699999999998</v>
      </c>
      <c r="Q202" s="10">
        <v>2.5587487901000001</v>
      </c>
      <c r="R202" s="10">
        <v>4.6165000000000003</v>
      </c>
      <c r="S202" s="10">
        <v>2.5587487901000001</v>
      </c>
      <c r="T202" s="10">
        <v>4.6165000000000003</v>
      </c>
      <c r="U202" s="10">
        <v>2.0577512148600001</v>
      </c>
      <c r="V202" s="10">
        <v>1.1996428463</v>
      </c>
      <c r="W202" s="10">
        <v>108.3998</v>
      </c>
      <c r="X202" s="10">
        <v>0.39316568000000002</v>
      </c>
      <c r="Y202" s="10">
        <v>18.093900000000001</v>
      </c>
      <c r="Z202" s="10">
        <f t="shared" si="6"/>
        <v>152.1155</v>
      </c>
      <c r="AA202" s="10">
        <v>266.23898097765914</v>
      </c>
      <c r="AB202" s="110">
        <f t="shared" si="7"/>
        <v>0.57134946746496318</v>
      </c>
      <c r="AC202" s="6" t="s">
        <v>1540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"/>
  <sheetViews>
    <sheetView zoomScaleNormal="100" workbookViewId="0">
      <pane xSplit="6" ySplit="1" topLeftCell="R140" activePane="bottomRight" state="frozen"/>
      <selection pane="topRight" activeCell="H1" sqref="H1"/>
      <selection pane="bottomLeft" activeCell="A2" sqref="A2"/>
      <selection pane="bottomRight" sqref="A1:XFD170"/>
    </sheetView>
  </sheetViews>
  <sheetFormatPr defaultRowHeight="15" x14ac:dyDescent="0.25"/>
  <cols>
    <col min="1" max="1" width="9.140625" style="8"/>
    <col min="2" max="2" width="11.28515625" style="8" customWidth="1"/>
    <col min="3" max="3" width="9.140625" style="8"/>
    <col min="4" max="4" width="16.5703125" style="8" customWidth="1"/>
    <col min="5" max="5" width="9.140625" style="8"/>
    <col min="6" max="6" width="37.5703125" style="8" customWidth="1"/>
    <col min="7" max="7" width="14.140625" style="8" customWidth="1"/>
    <col min="8" max="8" width="34.42578125" style="8" customWidth="1"/>
    <col min="9" max="10" width="10.42578125" style="8" customWidth="1"/>
    <col min="11" max="16384" width="9.140625" style="8"/>
  </cols>
  <sheetData>
    <row r="1" spans="1:29" s="2" customFormat="1" ht="60" x14ac:dyDescent="0.25">
      <c r="A1" s="1" t="s">
        <v>1071</v>
      </c>
      <c r="B1" s="1" t="s">
        <v>1</v>
      </c>
      <c r="C1" s="1" t="s">
        <v>2</v>
      </c>
      <c r="D1" s="107" t="s">
        <v>799</v>
      </c>
      <c r="E1" s="1" t="s">
        <v>5</v>
      </c>
      <c r="F1" s="107" t="s">
        <v>813</v>
      </c>
      <c r="G1" s="4" t="s">
        <v>1476</v>
      </c>
      <c r="H1" s="2" t="s">
        <v>345</v>
      </c>
      <c r="I1" s="3" t="s">
        <v>1067</v>
      </c>
      <c r="J1" s="3" t="s">
        <v>1066</v>
      </c>
      <c r="K1" s="1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802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805</v>
      </c>
      <c r="X1" s="4" t="s">
        <v>24</v>
      </c>
      <c r="Y1" s="4" t="s">
        <v>25</v>
      </c>
      <c r="Z1" s="4" t="s">
        <v>26</v>
      </c>
      <c r="AA1" s="4" t="s">
        <v>1477</v>
      </c>
      <c r="AB1" s="108" t="s">
        <v>28</v>
      </c>
      <c r="AC1" s="1" t="s">
        <v>29</v>
      </c>
    </row>
    <row r="2" spans="1:29" x14ac:dyDescent="0.25">
      <c r="A2" s="6">
        <v>2018</v>
      </c>
      <c r="B2" s="6" t="s">
        <v>30</v>
      </c>
      <c r="C2" s="6">
        <v>7735111</v>
      </c>
      <c r="D2" s="7" t="s">
        <v>31</v>
      </c>
      <c r="E2" s="6"/>
      <c r="F2" s="7" t="s">
        <v>32</v>
      </c>
      <c r="G2" s="6">
        <v>221112</v>
      </c>
      <c r="H2" s="8" t="s">
        <v>33</v>
      </c>
      <c r="I2" s="9">
        <v>34.318600000000004</v>
      </c>
      <c r="J2" s="9">
        <v>-109.1636</v>
      </c>
      <c r="K2" s="6" t="s">
        <v>34</v>
      </c>
      <c r="P2" s="10">
        <v>6631.5810000000001</v>
      </c>
      <c r="W2" s="10">
        <v>8814.2960000000003</v>
      </c>
      <c r="Z2" s="11">
        <f t="shared" ref="Z2:Z33" si="0">+P2+W2</f>
        <v>15445.877</v>
      </c>
      <c r="AA2" s="11">
        <v>263.64144673486999</v>
      </c>
      <c r="AB2" s="25">
        <f t="shared" ref="AB2:AB33" si="1">+Z2/AA2</f>
        <v>58.586679717066971</v>
      </c>
      <c r="AC2" s="6" t="s">
        <v>1478</v>
      </c>
    </row>
    <row r="3" spans="1:29" x14ac:dyDescent="0.25">
      <c r="A3" s="6">
        <v>2018</v>
      </c>
      <c r="B3" s="6" t="s">
        <v>30</v>
      </c>
      <c r="C3" s="6">
        <v>5745311</v>
      </c>
      <c r="D3" s="7" t="s">
        <v>36</v>
      </c>
      <c r="E3" s="6"/>
      <c r="F3" s="8" t="s">
        <v>37</v>
      </c>
      <c r="G3" s="6">
        <v>221112</v>
      </c>
      <c r="H3" s="8" t="s">
        <v>33</v>
      </c>
      <c r="I3" s="9">
        <v>35.297199999999997</v>
      </c>
      <c r="J3" s="9">
        <v>-101.7475</v>
      </c>
      <c r="K3" s="6" t="s">
        <v>38</v>
      </c>
      <c r="P3" s="10">
        <v>3979.7959999999998</v>
      </c>
      <c r="W3" s="10">
        <v>12412.31</v>
      </c>
      <c r="Z3" s="11">
        <f t="shared" si="0"/>
        <v>16392.106</v>
      </c>
      <c r="AA3" s="11">
        <v>878.13552379023679</v>
      </c>
      <c r="AB3" s="25">
        <f t="shared" si="1"/>
        <v>18.666943263208239</v>
      </c>
      <c r="AC3" s="6" t="s">
        <v>1478</v>
      </c>
    </row>
    <row r="4" spans="1:29" x14ac:dyDescent="0.25">
      <c r="A4" s="6">
        <v>2018</v>
      </c>
      <c r="B4" s="6" t="s">
        <v>30</v>
      </c>
      <c r="C4" s="6">
        <v>5050511</v>
      </c>
      <c r="D4" s="7" t="s">
        <v>41</v>
      </c>
      <c r="E4" s="6"/>
      <c r="F4" s="7" t="s">
        <v>42</v>
      </c>
      <c r="G4" s="6">
        <v>221112</v>
      </c>
      <c r="H4" s="8" t="s">
        <v>33</v>
      </c>
      <c r="I4" s="9">
        <v>39.174700000000001</v>
      </c>
      <c r="J4" s="9">
        <v>-111.02889999999999</v>
      </c>
      <c r="K4" s="6" t="s">
        <v>43</v>
      </c>
      <c r="P4" s="10">
        <v>9769.7099999999991</v>
      </c>
      <c r="W4" s="10">
        <v>3133.2910000000002</v>
      </c>
      <c r="Z4" s="11">
        <f t="shared" si="0"/>
        <v>12903.001</v>
      </c>
      <c r="AA4" s="11">
        <v>760.17218321058022</v>
      </c>
      <c r="AB4" s="25">
        <f t="shared" si="1"/>
        <v>16.973787366836149</v>
      </c>
      <c r="AC4" s="6" t="s">
        <v>1478</v>
      </c>
    </row>
    <row r="5" spans="1:29" x14ac:dyDescent="0.25">
      <c r="A5" s="6">
        <v>2018</v>
      </c>
      <c r="B5" s="6" t="s">
        <v>30</v>
      </c>
      <c r="C5" s="6">
        <v>4930011</v>
      </c>
      <c r="D5" s="7" t="s">
        <v>39</v>
      </c>
      <c r="F5" s="7" t="s">
        <v>40</v>
      </c>
      <c r="G5" s="6">
        <v>221112</v>
      </c>
      <c r="H5" s="8" t="s">
        <v>33</v>
      </c>
      <c r="I5" s="9">
        <v>34.184699999999999</v>
      </c>
      <c r="J5" s="9">
        <v>-102.5686</v>
      </c>
      <c r="K5" s="6" t="s">
        <v>38</v>
      </c>
      <c r="P5" s="10">
        <v>2596.4589999999998</v>
      </c>
      <c r="W5" s="10">
        <v>9959.5329999999994</v>
      </c>
      <c r="Z5" s="11">
        <f t="shared" si="0"/>
        <v>12555.991999999998</v>
      </c>
      <c r="AA5" s="11">
        <v>769.30912230930073</v>
      </c>
      <c r="AB5" s="25">
        <f t="shared" si="1"/>
        <v>16.321127146275877</v>
      </c>
      <c r="AC5" s="6" t="s">
        <v>1478</v>
      </c>
    </row>
    <row r="6" spans="1:29" x14ac:dyDescent="0.25">
      <c r="A6" s="6">
        <v>2018</v>
      </c>
      <c r="B6" s="6" t="s">
        <v>30</v>
      </c>
      <c r="C6" s="6">
        <v>5050611</v>
      </c>
      <c r="D6" s="7" t="s">
        <v>41</v>
      </c>
      <c r="E6" s="6"/>
      <c r="F6" s="7" t="s">
        <v>54</v>
      </c>
      <c r="G6" s="6">
        <v>221112</v>
      </c>
      <c r="H6" s="8" t="s">
        <v>33</v>
      </c>
      <c r="I6" s="9">
        <v>39.379199999999997</v>
      </c>
      <c r="J6" s="9">
        <v>-111.07810000000001</v>
      </c>
      <c r="K6" s="6" t="s">
        <v>43</v>
      </c>
      <c r="P6" s="10">
        <v>5153.4430000000002</v>
      </c>
      <c r="W6" s="10">
        <v>2202.2109999999998</v>
      </c>
      <c r="Z6" s="11">
        <f t="shared" si="0"/>
        <v>7355.6540000000005</v>
      </c>
      <c r="AA6" s="11">
        <v>783.00766531143495</v>
      </c>
      <c r="AB6" s="25">
        <f t="shared" si="1"/>
        <v>9.3941021600016512</v>
      </c>
      <c r="AC6" s="6" t="s">
        <v>1478</v>
      </c>
    </row>
    <row r="7" spans="1:29" x14ac:dyDescent="0.25">
      <c r="A7" s="6">
        <v>2018</v>
      </c>
      <c r="B7" s="6" t="s">
        <v>30</v>
      </c>
      <c r="C7" s="6">
        <v>5597111</v>
      </c>
      <c r="D7" s="7" t="s">
        <v>44</v>
      </c>
      <c r="E7" s="6"/>
      <c r="F7" s="7" t="s">
        <v>45</v>
      </c>
      <c r="G7" s="6">
        <v>221112</v>
      </c>
      <c r="H7" s="8" t="s">
        <v>33</v>
      </c>
      <c r="I7" s="9">
        <v>35.415900000000001</v>
      </c>
      <c r="J7" s="9">
        <v>-108.08199999999999</v>
      </c>
      <c r="K7" s="6" t="s">
        <v>46</v>
      </c>
      <c r="P7" s="10">
        <v>2442.0129999999999</v>
      </c>
      <c r="W7" s="10">
        <v>880.18499999999995</v>
      </c>
      <c r="Z7" s="11">
        <f t="shared" si="0"/>
        <v>3322.1979999999999</v>
      </c>
      <c r="AA7" s="11">
        <v>419.04105383720054</v>
      </c>
      <c r="AB7" s="25">
        <f t="shared" si="1"/>
        <v>7.928096709327888</v>
      </c>
      <c r="AC7" s="6" t="s">
        <v>1478</v>
      </c>
    </row>
    <row r="8" spans="1:29" x14ac:dyDescent="0.25">
      <c r="A8" s="6">
        <v>2014</v>
      </c>
      <c r="B8" s="6" t="s">
        <v>47</v>
      </c>
      <c r="C8" s="6">
        <v>5649411</v>
      </c>
      <c r="D8" s="8" t="s">
        <v>62</v>
      </c>
      <c r="F8" s="8" t="s">
        <v>63</v>
      </c>
      <c r="G8" s="6">
        <v>325180</v>
      </c>
      <c r="H8" s="8" t="s">
        <v>57</v>
      </c>
      <c r="I8" s="9">
        <v>32.279400000000003</v>
      </c>
      <c r="J8" s="9">
        <v>-101.4085</v>
      </c>
      <c r="K8" s="6" t="s">
        <v>38</v>
      </c>
      <c r="L8" s="10">
        <v>0.1</v>
      </c>
      <c r="M8" s="10">
        <v>3402.1810999999998</v>
      </c>
      <c r="N8" s="10"/>
      <c r="O8" s="10">
        <v>0.13850109499999999</v>
      </c>
      <c r="P8" s="10">
        <v>538.04300000000001</v>
      </c>
      <c r="Q8" s="10">
        <v>24.608154460000002</v>
      </c>
      <c r="R8" s="10">
        <v>68.034300000000002</v>
      </c>
      <c r="S8" s="10">
        <v>1.497446E-2</v>
      </c>
      <c r="T8" s="10">
        <v>43.441122</v>
      </c>
      <c r="U8" s="10">
        <v>43.4261476</v>
      </c>
      <c r="V8" s="10">
        <v>37.336663999999999</v>
      </c>
      <c r="W8" s="10">
        <v>5947.3145999999997</v>
      </c>
      <c r="X8" s="10">
        <v>2.27084909</v>
      </c>
      <c r="Y8" s="10">
        <v>35.853200000000001</v>
      </c>
      <c r="Z8" s="11">
        <f t="shared" si="0"/>
        <v>6485.3575999999994</v>
      </c>
      <c r="AA8" s="10">
        <v>855.08393898040572</v>
      </c>
      <c r="AB8" s="25">
        <f t="shared" si="1"/>
        <v>7.5844689677285722</v>
      </c>
      <c r="AC8" s="6" t="s">
        <v>1478</v>
      </c>
    </row>
    <row r="9" spans="1:29" x14ac:dyDescent="0.25">
      <c r="A9" s="6">
        <v>2018</v>
      </c>
      <c r="B9" s="6" t="s">
        <v>30</v>
      </c>
      <c r="C9" s="6">
        <v>6281811</v>
      </c>
      <c r="D9" s="7" t="s">
        <v>60</v>
      </c>
      <c r="E9" s="6"/>
      <c r="F9" s="7" t="s">
        <v>61</v>
      </c>
      <c r="G9" s="6">
        <v>221112</v>
      </c>
      <c r="H9" s="8" t="s">
        <v>33</v>
      </c>
      <c r="I9" s="9">
        <v>40.086399999999998</v>
      </c>
      <c r="J9" s="9">
        <v>-109.28440000000001</v>
      </c>
      <c r="K9" s="6" t="s">
        <v>43</v>
      </c>
      <c r="P9" s="10">
        <v>5047.29</v>
      </c>
      <c r="W9" s="10">
        <v>896.43799999999999</v>
      </c>
      <c r="Z9" s="11">
        <f t="shared" si="0"/>
        <v>5943.7280000000001</v>
      </c>
      <c r="AA9" s="11">
        <v>877.7325044923582</v>
      </c>
      <c r="AB9" s="25">
        <f t="shared" si="1"/>
        <v>6.7716849604853024</v>
      </c>
      <c r="AC9" s="6" t="s">
        <v>1478</v>
      </c>
    </row>
    <row r="10" spans="1:29" x14ac:dyDescent="0.25">
      <c r="A10" s="6">
        <v>2014</v>
      </c>
      <c r="B10" s="6" t="s">
        <v>47</v>
      </c>
      <c r="C10" s="6">
        <v>4863711</v>
      </c>
      <c r="D10" s="8" t="s">
        <v>55</v>
      </c>
      <c r="F10" s="8" t="s">
        <v>56</v>
      </c>
      <c r="G10" s="6">
        <v>325180</v>
      </c>
      <c r="H10" s="8" t="s">
        <v>57</v>
      </c>
      <c r="I10" s="9">
        <v>35.6661</v>
      </c>
      <c r="J10" s="9">
        <v>-101.4359</v>
      </c>
      <c r="K10" s="6" t="s">
        <v>38</v>
      </c>
      <c r="L10" s="10">
        <v>0.2</v>
      </c>
      <c r="M10" s="10">
        <v>1424.7587000000001</v>
      </c>
      <c r="N10" s="10"/>
      <c r="O10" s="10">
        <v>1.5347969450000001</v>
      </c>
      <c r="P10" s="10">
        <v>665.78440000000001</v>
      </c>
      <c r="Q10" s="10">
        <v>49.460211000000001</v>
      </c>
      <c r="R10" s="10">
        <v>130.89429999999999</v>
      </c>
      <c r="S10" s="10">
        <v>9.2339999999999992E-3</v>
      </c>
      <c r="T10" s="10">
        <v>81.443326999999996</v>
      </c>
      <c r="U10" s="10">
        <v>81.434093000000004</v>
      </c>
      <c r="V10" s="10">
        <v>27.193219469999999</v>
      </c>
      <c r="W10" s="10">
        <v>4862.6824999999999</v>
      </c>
      <c r="X10" s="10">
        <v>6.80122961</v>
      </c>
      <c r="Y10" s="10">
        <v>20.1694</v>
      </c>
      <c r="Z10" s="11">
        <f t="shared" si="0"/>
        <v>5528.4668999999994</v>
      </c>
      <c r="AA10" s="10">
        <v>919.12242385820184</v>
      </c>
      <c r="AB10" s="25">
        <f t="shared" si="1"/>
        <v>6.0149407266043449</v>
      </c>
      <c r="AC10" s="6" t="s">
        <v>1478</v>
      </c>
    </row>
    <row r="11" spans="1:29" x14ac:dyDescent="0.25">
      <c r="A11" s="6">
        <v>2018</v>
      </c>
      <c r="B11" s="6" t="s">
        <v>30</v>
      </c>
      <c r="C11" s="6">
        <v>4837411</v>
      </c>
      <c r="D11" s="7" t="s">
        <v>82</v>
      </c>
      <c r="F11" s="7" t="s">
        <v>83</v>
      </c>
      <c r="G11" s="6">
        <v>221112</v>
      </c>
      <c r="H11" s="8" t="s">
        <v>33</v>
      </c>
      <c r="I11" s="9">
        <v>31.985800000000001</v>
      </c>
      <c r="J11" s="9">
        <v>-106.43219999999999</v>
      </c>
      <c r="K11" s="6" t="s">
        <v>38</v>
      </c>
      <c r="P11" s="10">
        <v>2040.654</v>
      </c>
      <c r="W11" s="10">
        <v>9.4960000000000004</v>
      </c>
      <c r="Z11" s="11">
        <f t="shared" si="0"/>
        <v>2050.15</v>
      </c>
      <c r="AA11" s="11">
        <v>384.14335138419318</v>
      </c>
      <c r="AB11" s="25">
        <f t="shared" si="1"/>
        <v>5.3369399538288098</v>
      </c>
      <c r="AC11" s="6" t="s">
        <v>1478</v>
      </c>
    </row>
    <row r="12" spans="1:29" x14ac:dyDescent="0.25">
      <c r="A12" s="6">
        <v>2014</v>
      </c>
      <c r="B12" s="6" t="s">
        <v>47</v>
      </c>
      <c r="C12" s="6">
        <v>972811</v>
      </c>
      <c r="D12" s="8" t="s">
        <v>288</v>
      </c>
      <c r="F12" s="8" t="s">
        <v>1479</v>
      </c>
      <c r="G12" s="6">
        <v>325311</v>
      </c>
      <c r="H12" s="8" t="s">
        <v>315</v>
      </c>
      <c r="I12" s="9">
        <v>31.898534999999999</v>
      </c>
      <c r="J12" s="9">
        <v>-110.246774</v>
      </c>
      <c r="K12" s="6" t="s">
        <v>34</v>
      </c>
      <c r="L12" s="10">
        <v>0.13003899999999999</v>
      </c>
      <c r="M12" s="10">
        <v>21.120422600000001</v>
      </c>
      <c r="N12" s="10">
        <v>1032.28342</v>
      </c>
      <c r="O12" s="10">
        <v>12.174026006524899</v>
      </c>
      <c r="P12" s="10">
        <v>170.95426900000001</v>
      </c>
      <c r="Q12" s="10">
        <v>104.7304604751</v>
      </c>
      <c r="R12" s="10">
        <v>106.14790270109999</v>
      </c>
      <c r="S12" s="10">
        <v>59.995538865999997</v>
      </c>
      <c r="T12" s="10">
        <v>61.233623092000002</v>
      </c>
      <c r="U12" s="10">
        <v>1.1797382199999999</v>
      </c>
      <c r="V12" s="10">
        <v>40.173234510699999</v>
      </c>
      <c r="W12" s="10">
        <v>0.15393545710000001</v>
      </c>
      <c r="X12" s="10">
        <v>3.921047489932</v>
      </c>
      <c r="Y12" s="10">
        <v>1.9978018</v>
      </c>
      <c r="Z12" s="11">
        <f t="shared" si="0"/>
        <v>171.10820445710002</v>
      </c>
      <c r="AA12" s="10">
        <v>33.986724607812846</v>
      </c>
      <c r="AB12" s="25">
        <f t="shared" si="1"/>
        <v>5.0345600063433524</v>
      </c>
      <c r="AC12" s="6" t="s">
        <v>1478</v>
      </c>
    </row>
    <row r="13" spans="1:29" x14ac:dyDescent="0.25">
      <c r="A13" s="6">
        <v>2025</v>
      </c>
      <c r="B13" s="6" t="s">
        <v>30</v>
      </c>
      <c r="C13" s="6">
        <v>1839711</v>
      </c>
      <c r="D13" s="7" t="s">
        <v>64</v>
      </c>
      <c r="E13" s="6"/>
      <c r="F13" s="7" t="s">
        <v>65</v>
      </c>
      <c r="G13" s="6">
        <v>221112</v>
      </c>
      <c r="H13" s="8" t="s">
        <v>33</v>
      </c>
      <c r="I13" s="13">
        <v>40.462699999999998</v>
      </c>
      <c r="J13" s="9">
        <v>-107.5912</v>
      </c>
      <c r="K13" s="14" t="s">
        <v>13</v>
      </c>
      <c r="L13" s="15"/>
      <c r="P13" s="11">
        <v>2998.3830000000003</v>
      </c>
      <c r="Q13" s="15"/>
      <c r="W13" s="11">
        <v>1679.9679999999998</v>
      </c>
      <c r="X13" s="15"/>
      <c r="Z13" s="11">
        <f t="shared" si="0"/>
        <v>4678.3510000000006</v>
      </c>
      <c r="AA13" s="11">
        <v>951.80970575086587</v>
      </c>
      <c r="AB13" s="25">
        <f t="shared" si="1"/>
        <v>4.9152167410494432</v>
      </c>
      <c r="AC13" s="6" t="s">
        <v>1478</v>
      </c>
    </row>
    <row r="14" spans="1:29" s="17" customFormat="1" x14ac:dyDescent="0.25">
      <c r="A14" s="16">
        <v>2014</v>
      </c>
      <c r="B14" s="16" t="s">
        <v>47</v>
      </c>
      <c r="C14" s="16">
        <v>8839311</v>
      </c>
      <c r="E14" s="17" t="s">
        <v>75</v>
      </c>
      <c r="F14" s="17" t="s">
        <v>112</v>
      </c>
      <c r="G14" s="16">
        <v>486210</v>
      </c>
      <c r="H14" s="17" t="s">
        <v>72</v>
      </c>
      <c r="I14" s="18">
        <v>35.305728000000002</v>
      </c>
      <c r="J14" s="18">
        <v>-111.094531</v>
      </c>
      <c r="K14" s="16" t="s">
        <v>34</v>
      </c>
      <c r="L14" s="19"/>
      <c r="M14" s="19">
        <v>177.41</v>
      </c>
      <c r="N14" s="19">
        <v>1.46</v>
      </c>
      <c r="O14" s="19">
        <v>0.53643750000000001</v>
      </c>
      <c r="P14" s="19">
        <v>1588.52</v>
      </c>
      <c r="Q14" s="19">
        <v>23.54053</v>
      </c>
      <c r="R14" s="19">
        <v>229.38</v>
      </c>
      <c r="S14" s="19">
        <v>22.06</v>
      </c>
      <c r="T14" s="19">
        <v>26.04</v>
      </c>
      <c r="U14" s="19">
        <v>4.0195040000000004</v>
      </c>
      <c r="V14" s="19">
        <v>7.087701</v>
      </c>
      <c r="W14" s="19">
        <v>0.90323869999999995</v>
      </c>
      <c r="X14" s="19">
        <v>2.32437</v>
      </c>
      <c r="Y14" s="19">
        <v>53.61</v>
      </c>
      <c r="Z14" s="24">
        <f t="shared" si="0"/>
        <v>1589.4232387</v>
      </c>
      <c r="AA14" s="19">
        <v>330.09784392726436</v>
      </c>
      <c r="AB14" s="109">
        <f t="shared" si="1"/>
        <v>4.8150064229144816</v>
      </c>
      <c r="AC14" s="16" t="s">
        <v>1478</v>
      </c>
    </row>
    <row r="15" spans="1:29" x14ac:dyDescent="0.25">
      <c r="A15" s="6">
        <v>2014</v>
      </c>
      <c r="B15" s="6" t="s">
        <v>47</v>
      </c>
      <c r="C15" s="6">
        <v>7341211</v>
      </c>
      <c r="D15" s="8" t="s">
        <v>410</v>
      </c>
      <c r="F15" s="8" t="s">
        <v>411</v>
      </c>
      <c r="G15" s="6">
        <v>212234</v>
      </c>
      <c r="H15" s="8" t="s">
        <v>354</v>
      </c>
      <c r="I15" s="9">
        <v>40.583599999999997</v>
      </c>
      <c r="J15" s="9">
        <v>-112.0993</v>
      </c>
      <c r="K15" s="6" t="s">
        <v>43</v>
      </c>
      <c r="L15" s="10">
        <v>19</v>
      </c>
      <c r="M15" s="10">
        <v>1243.2243000000001</v>
      </c>
      <c r="N15" s="10">
        <v>1.7541</v>
      </c>
      <c r="O15" s="10">
        <v>0.60979492454999995</v>
      </c>
      <c r="P15" s="10">
        <v>4199.6328000000003</v>
      </c>
      <c r="Q15" s="10">
        <v>1032.7532179</v>
      </c>
      <c r="R15" s="10">
        <v>1032.9092000000001</v>
      </c>
      <c r="S15" s="10">
        <v>273.22681790000001</v>
      </c>
      <c r="T15" s="10">
        <v>273.38279999999997</v>
      </c>
      <c r="U15" s="10">
        <v>0.15598207</v>
      </c>
      <c r="V15" s="10">
        <v>236.84881124</v>
      </c>
      <c r="W15" s="10">
        <v>1.9936</v>
      </c>
      <c r="X15" s="10">
        <v>17.270433111199999</v>
      </c>
      <c r="Y15" s="10">
        <v>213.7022</v>
      </c>
      <c r="Z15" s="11">
        <f t="shared" si="0"/>
        <v>4201.6264000000001</v>
      </c>
      <c r="AA15" s="10">
        <v>920.72648807376856</v>
      </c>
      <c r="AB15" s="25">
        <f t="shared" si="1"/>
        <v>4.5633816930694904</v>
      </c>
      <c r="AC15" s="6" t="s">
        <v>1478</v>
      </c>
    </row>
    <row r="16" spans="1:29" x14ac:dyDescent="0.25">
      <c r="A16" s="6">
        <v>2025</v>
      </c>
      <c r="B16" s="6" t="s">
        <v>30</v>
      </c>
      <c r="C16" s="6">
        <v>4367811</v>
      </c>
      <c r="D16" s="7" t="s">
        <v>58</v>
      </c>
      <c r="E16" s="6"/>
      <c r="F16" s="7" t="s">
        <v>59</v>
      </c>
      <c r="G16" s="6">
        <v>221112</v>
      </c>
      <c r="H16" s="8" t="s">
        <v>33</v>
      </c>
      <c r="I16" s="13">
        <v>38.208100000000002</v>
      </c>
      <c r="J16" s="9">
        <v>-104.57470000000001</v>
      </c>
      <c r="K16" s="14" t="s">
        <v>13</v>
      </c>
      <c r="L16" s="15"/>
      <c r="P16" s="11">
        <v>1653.91</v>
      </c>
      <c r="Q16" s="15"/>
      <c r="W16" s="11">
        <v>2110.2510000000002</v>
      </c>
      <c r="X16" s="15"/>
      <c r="Z16" s="11">
        <f t="shared" si="0"/>
        <v>3764.1610000000001</v>
      </c>
      <c r="AA16" s="11">
        <v>855.2113359209128</v>
      </c>
      <c r="AB16" s="25">
        <f t="shared" si="1"/>
        <v>4.4014395528874255</v>
      </c>
      <c r="AC16" s="6" t="s">
        <v>1478</v>
      </c>
    </row>
    <row r="17" spans="1:29" x14ac:dyDescent="0.25">
      <c r="A17" s="6">
        <v>2014</v>
      </c>
      <c r="B17" s="6" t="s">
        <v>47</v>
      </c>
      <c r="C17" s="6">
        <v>7198011</v>
      </c>
      <c r="D17" s="8" t="s">
        <v>51</v>
      </c>
      <c r="F17" s="8" t="s">
        <v>52</v>
      </c>
      <c r="G17" s="6">
        <v>211111</v>
      </c>
      <c r="H17" s="8" t="s">
        <v>53</v>
      </c>
      <c r="I17" s="9">
        <v>36.483055999999998</v>
      </c>
      <c r="J17" s="9">
        <v>-108.121748</v>
      </c>
      <c r="K17" s="6" t="s">
        <v>46</v>
      </c>
      <c r="L17" s="10"/>
      <c r="M17" s="10">
        <v>464.8</v>
      </c>
      <c r="N17" s="10"/>
      <c r="O17" s="10">
        <v>0.79023189999999999</v>
      </c>
      <c r="P17" s="10">
        <v>2240.6999999999998</v>
      </c>
      <c r="Q17" s="10">
        <v>30.570129999999999</v>
      </c>
      <c r="R17" s="10">
        <v>47.1</v>
      </c>
      <c r="S17" s="10">
        <v>28.79992</v>
      </c>
      <c r="T17" s="10">
        <v>45.329790000000003</v>
      </c>
      <c r="U17" s="10">
        <v>16.529869600000001</v>
      </c>
      <c r="V17" s="10">
        <v>15.996510000000001</v>
      </c>
      <c r="W17" s="10">
        <v>9.3000000000000007</v>
      </c>
      <c r="X17" s="10">
        <v>5.1669999999999998</v>
      </c>
      <c r="Y17" s="10">
        <v>199</v>
      </c>
      <c r="Z17" s="11">
        <f t="shared" si="0"/>
        <v>2250</v>
      </c>
      <c r="AA17" s="10">
        <v>521.06914473486347</v>
      </c>
      <c r="AB17" s="25">
        <f t="shared" si="1"/>
        <v>4.318044971065925</v>
      </c>
      <c r="AC17" s="6" t="s">
        <v>1478</v>
      </c>
    </row>
    <row r="18" spans="1:29" x14ac:dyDescent="0.25">
      <c r="A18" s="6">
        <v>2014</v>
      </c>
      <c r="B18" s="6" t="s">
        <v>47</v>
      </c>
      <c r="C18" s="6">
        <v>1041211</v>
      </c>
      <c r="D18" s="8" t="s">
        <v>288</v>
      </c>
      <c r="F18" s="8" t="s">
        <v>289</v>
      </c>
      <c r="G18" s="6">
        <v>48621</v>
      </c>
      <c r="H18" s="8" t="s">
        <v>72</v>
      </c>
      <c r="I18" s="9">
        <v>32.111666999999997</v>
      </c>
      <c r="J18" s="9">
        <v>-109.66166699999999</v>
      </c>
      <c r="K18" s="6" t="s">
        <v>34</v>
      </c>
      <c r="L18" s="10"/>
      <c r="M18" s="10">
        <v>1.061588</v>
      </c>
      <c r="N18" s="10"/>
      <c r="O18" s="10">
        <v>3.3430674299999998E-2</v>
      </c>
      <c r="P18" s="10">
        <v>315.87177600000001</v>
      </c>
      <c r="Q18" s="10">
        <v>0.87556456000000005</v>
      </c>
      <c r="R18" s="10">
        <v>1.5919363</v>
      </c>
      <c r="S18" s="10">
        <v>0.87556456000000005</v>
      </c>
      <c r="T18" s="10">
        <v>1.5919363</v>
      </c>
      <c r="U18" s="10">
        <v>0.71637174000000003</v>
      </c>
      <c r="V18" s="10">
        <v>0.41708657500000001</v>
      </c>
      <c r="W18" s="10">
        <v>0.82052340000000001</v>
      </c>
      <c r="X18" s="10">
        <v>0.13690651400000001</v>
      </c>
      <c r="Y18" s="10">
        <v>1.1057717</v>
      </c>
      <c r="Z18" s="11">
        <f t="shared" si="0"/>
        <v>316.69229940000002</v>
      </c>
      <c r="AA18" s="10">
        <v>79.349163428909947</v>
      </c>
      <c r="AB18" s="25">
        <f t="shared" si="1"/>
        <v>3.9911233554935861</v>
      </c>
      <c r="AC18" s="6" t="s">
        <v>1478</v>
      </c>
    </row>
    <row r="19" spans="1:29" x14ac:dyDescent="0.25">
      <c r="A19" s="6">
        <v>2014</v>
      </c>
      <c r="B19" s="6" t="s">
        <v>47</v>
      </c>
      <c r="C19" s="6">
        <v>4841311</v>
      </c>
      <c r="D19" s="8" t="s">
        <v>1480</v>
      </c>
      <c r="F19" s="8" t="s">
        <v>1481</v>
      </c>
      <c r="G19" s="6">
        <v>327310</v>
      </c>
      <c r="H19" s="8" t="s">
        <v>50</v>
      </c>
      <c r="I19" s="9">
        <v>34.622199999999999</v>
      </c>
      <c r="J19" s="9">
        <v>-117.1001</v>
      </c>
      <c r="K19" s="6" t="s">
        <v>518</v>
      </c>
      <c r="L19" s="10">
        <v>259.08873089999997</v>
      </c>
      <c r="M19" s="10">
        <v>620.38120960000003</v>
      </c>
      <c r="N19" s="10">
        <v>13.394804199999999</v>
      </c>
      <c r="O19" s="10">
        <v>9.3113794276699995</v>
      </c>
      <c r="P19" s="10">
        <v>2330.2194359999999</v>
      </c>
      <c r="Q19" s="10">
        <v>470.2449641</v>
      </c>
      <c r="R19" s="10">
        <v>494.7972906</v>
      </c>
      <c r="S19" s="10">
        <v>221.49792489999999</v>
      </c>
      <c r="T19" s="10">
        <v>246.06714360000001</v>
      </c>
      <c r="U19" s="10">
        <v>24.552326799999999</v>
      </c>
      <c r="V19" s="10">
        <v>170.0101608114</v>
      </c>
      <c r="W19" s="10">
        <v>62.699277700000003</v>
      </c>
      <c r="X19" s="10">
        <v>35.15358605278</v>
      </c>
      <c r="Y19" s="10">
        <v>103.3441072</v>
      </c>
      <c r="Z19" s="11">
        <f t="shared" si="0"/>
        <v>2392.9187136999999</v>
      </c>
      <c r="AA19" s="10">
        <v>603.22121170294997</v>
      </c>
      <c r="AB19" s="25">
        <f t="shared" si="1"/>
        <v>3.9669008106405381</v>
      </c>
      <c r="AC19" s="6" t="s">
        <v>1478</v>
      </c>
    </row>
    <row r="20" spans="1:29" x14ac:dyDescent="0.25">
      <c r="A20" s="6">
        <v>2014</v>
      </c>
      <c r="B20" s="6" t="s">
        <v>47</v>
      </c>
      <c r="C20" s="6">
        <v>4921411</v>
      </c>
      <c r="D20" s="8" t="s">
        <v>1480</v>
      </c>
      <c r="F20" s="8" t="s">
        <v>1482</v>
      </c>
      <c r="G20" s="6">
        <v>327310</v>
      </c>
      <c r="H20" s="8" t="s">
        <v>50</v>
      </c>
      <c r="I20" s="9">
        <v>34.354500000000002</v>
      </c>
      <c r="J20" s="9">
        <v>-116.8532</v>
      </c>
      <c r="K20" s="6" t="s">
        <v>518</v>
      </c>
      <c r="L20" s="10">
        <v>30.228852999000001</v>
      </c>
      <c r="M20" s="10">
        <v>1778.5631766399999</v>
      </c>
      <c r="N20" s="10"/>
      <c r="O20" s="10">
        <v>2.3925516655405499</v>
      </c>
      <c r="P20" s="10">
        <v>1978.5513298020001</v>
      </c>
      <c r="Q20" s="10">
        <v>394.58978959658998</v>
      </c>
      <c r="R20" s="10">
        <v>394.58979775119002</v>
      </c>
      <c r="S20" s="10">
        <v>126.19224079251001</v>
      </c>
      <c r="T20" s="10">
        <v>331.63678678016402</v>
      </c>
      <c r="U20" s="10">
        <v>8.1546199999999995E-6</v>
      </c>
      <c r="V20" s="10">
        <v>268.559740816295</v>
      </c>
      <c r="W20" s="10">
        <v>247.08325562100001</v>
      </c>
      <c r="X20" s="10">
        <v>29.131389957162099</v>
      </c>
      <c r="Y20" s="10">
        <v>49.357034290999998</v>
      </c>
      <c r="Z20" s="11">
        <f t="shared" si="0"/>
        <v>2225.6345854229999</v>
      </c>
      <c r="AA20" s="10">
        <v>570.75297434428001</v>
      </c>
      <c r="AB20" s="25">
        <f t="shared" si="1"/>
        <v>3.8994708489779852</v>
      </c>
      <c r="AC20" s="6" t="s">
        <v>1478</v>
      </c>
    </row>
    <row r="21" spans="1:29" x14ac:dyDescent="0.25">
      <c r="A21" s="6">
        <v>2014</v>
      </c>
      <c r="B21" s="6" t="s">
        <v>47</v>
      </c>
      <c r="C21" s="6">
        <v>5655811</v>
      </c>
      <c r="D21" s="8" t="s">
        <v>55</v>
      </c>
      <c r="F21" s="8" t="s">
        <v>66</v>
      </c>
      <c r="G21" s="6">
        <v>325180</v>
      </c>
      <c r="H21" s="8" t="s">
        <v>57</v>
      </c>
      <c r="I21" s="9">
        <v>35.665399999999998</v>
      </c>
      <c r="J21" s="9">
        <v>-101.4333</v>
      </c>
      <c r="K21" s="6" t="s">
        <v>38</v>
      </c>
      <c r="L21" s="10"/>
      <c r="M21" s="10">
        <v>2172.7348999999999</v>
      </c>
      <c r="N21" s="10"/>
      <c r="O21" s="10">
        <v>0.70125576999999994</v>
      </c>
      <c r="P21" s="10">
        <v>456.13010000000003</v>
      </c>
      <c r="Q21" s="10">
        <v>31.782801599999999</v>
      </c>
      <c r="R21" s="10">
        <v>83.188000000000002</v>
      </c>
      <c r="S21" s="10">
        <v>8.0433842299999991</v>
      </c>
      <c r="T21" s="10">
        <v>59.448590000000003</v>
      </c>
      <c r="U21" s="10">
        <v>51.405193199999999</v>
      </c>
      <c r="V21" s="10">
        <v>33.821731399999997</v>
      </c>
      <c r="W21" s="10">
        <v>3108.3870999999999</v>
      </c>
      <c r="X21" s="10">
        <v>4.4487762999999996</v>
      </c>
      <c r="Y21" s="10">
        <v>70.0715</v>
      </c>
      <c r="Z21" s="11">
        <f t="shared" si="0"/>
        <v>3564.5171999999998</v>
      </c>
      <c r="AA21" s="10">
        <v>919.31114343041168</v>
      </c>
      <c r="AB21" s="25">
        <f t="shared" si="1"/>
        <v>3.8773784321802034</v>
      </c>
      <c r="AC21" s="6" t="s">
        <v>1478</v>
      </c>
    </row>
    <row r="22" spans="1:29" x14ac:dyDescent="0.25">
      <c r="A22" s="6">
        <v>2014</v>
      </c>
      <c r="B22" s="6" t="s">
        <v>47</v>
      </c>
      <c r="C22" s="6">
        <v>4898411</v>
      </c>
      <c r="D22" s="8" t="s">
        <v>80</v>
      </c>
      <c r="F22" s="8" t="s">
        <v>81</v>
      </c>
      <c r="G22" s="6">
        <v>211112</v>
      </c>
      <c r="H22" s="8" t="s">
        <v>68</v>
      </c>
      <c r="I22" s="9">
        <v>32.4283</v>
      </c>
      <c r="J22" s="9">
        <v>-102.8069</v>
      </c>
      <c r="K22" s="6" t="s">
        <v>38</v>
      </c>
      <c r="L22" s="10"/>
      <c r="M22" s="10">
        <v>1510.6838</v>
      </c>
      <c r="N22" s="10"/>
      <c r="O22" s="10">
        <v>0.55589160000000004</v>
      </c>
      <c r="P22" s="10">
        <v>1791.6397999999999</v>
      </c>
      <c r="Q22" s="10">
        <v>14.2872843</v>
      </c>
      <c r="R22" s="10">
        <v>26.571000000000002</v>
      </c>
      <c r="S22" s="10">
        <v>14.2872843</v>
      </c>
      <c r="T22" s="10">
        <v>26.571000000000002</v>
      </c>
      <c r="U22" s="10">
        <v>12.2837152</v>
      </c>
      <c r="V22" s="10">
        <v>7.2044607999999997</v>
      </c>
      <c r="W22" s="10">
        <v>794.41780000000006</v>
      </c>
      <c r="X22" s="10">
        <v>2.3539376000000001</v>
      </c>
      <c r="Y22" s="10">
        <v>208.52160000000001</v>
      </c>
      <c r="Z22" s="11">
        <f t="shared" si="0"/>
        <v>2586.0576000000001</v>
      </c>
      <c r="AA22" s="10">
        <v>723.41004831138537</v>
      </c>
      <c r="AB22" s="25">
        <f t="shared" si="1"/>
        <v>3.5748157024311262</v>
      </c>
      <c r="AC22" s="6" t="s">
        <v>1478</v>
      </c>
    </row>
    <row r="23" spans="1:29" x14ac:dyDescent="0.25">
      <c r="A23" s="6">
        <v>2014</v>
      </c>
      <c r="B23" s="6" t="s">
        <v>47</v>
      </c>
      <c r="C23" s="6">
        <v>6507511</v>
      </c>
      <c r="D23" s="8" t="s">
        <v>89</v>
      </c>
      <c r="F23" s="8" t="s">
        <v>90</v>
      </c>
      <c r="G23" s="6">
        <v>211112</v>
      </c>
      <c r="H23" s="8" t="s">
        <v>68</v>
      </c>
      <c r="I23" s="9">
        <v>31.981066999999999</v>
      </c>
      <c r="J23" s="9">
        <v>-102.63405899999999</v>
      </c>
      <c r="K23" s="6" t="s">
        <v>38</v>
      </c>
      <c r="L23" s="10"/>
      <c r="M23" s="10">
        <v>738.94600000000003</v>
      </c>
      <c r="N23" s="10"/>
      <c r="O23" s="10">
        <v>0.53194103999999998</v>
      </c>
      <c r="P23" s="10">
        <v>1161.3050000000001</v>
      </c>
      <c r="Q23" s="10">
        <v>13.35984</v>
      </c>
      <c r="R23" s="10">
        <v>25.358000000000001</v>
      </c>
      <c r="S23" s="10">
        <v>13.35984</v>
      </c>
      <c r="T23" s="10">
        <v>25.358000000000001</v>
      </c>
      <c r="U23" s="10">
        <v>11.99816</v>
      </c>
      <c r="V23" s="10">
        <v>6.6615288000000001</v>
      </c>
      <c r="W23" s="10">
        <v>1407.0029999999999</v>
      </c>
      <c r="X23" s="10">
        <v>2.1811912000000002</v>
      </c>
      <c r="Y23" s="10">
        <v>176.19200000000001</v>
      </c>
      <c r="Z23" s="11">
        <f t="shared" si="0"/>
        <v>2568.308</v>
      </c>
      <c r="AA23" s="10">
        <v>741.63564331260841</v>
      </c>
      <c r="AB23" s="25">
        <f t="shared" si="1"/>
        <v>3.4630320470147997</v>
      </c>
      <c r="AC23" s="6" t="s">
        <v>1478</v>
      </c>
    </row>
    <row r="24" spans="1:29" s="17" customFormat="1" x14ac:dyDescent="0.25">
      <c r="A24" s="16">
        <v>2014</v>
      </c>
      <c r="B24" s="16" t="s">
        <v>47</v>
      </c>
      <c r="C24" s="16">
        <v>8839911</v>
      </c>
      <c r="E24" s="17" t="s">
        <v>75</v>
      </c>
      <c r="F24" s="17" t="s">
        <v>76</v>
      </c>
      <c r="G24" s="16">
        <v>221210</v>
      </c>
      <c r="H24" s="17" t="s">
        <v>77</v>
      </c>
      <c r="I24" s="18">
        <v>35.615900000000003</v>
      </c>
      <c r="J24" s="18">
        <v>-109.12496</v>
      </c>
      <c r="K24" s="16" t="s">
        <v>46</v>
      </c>
      <c r="L24" s="19"/>
      <c r="M24" s="19">
        <v>1177.8699999999999</v>
      </c>
      <c r="N24" s="19">
        <v>0.69</v>
      </c>
      <c r="O24" s="19">
        <v>0.58477000000000001</v>
      </c>
      <c r="P24" s="19">
        <v>1354.14</v>
      </c>
      <c r="Q24" s="19">
        <v>27.52</v>
      </c>
      <c r="R24" s="19">
        <v>29.582090000000001</v>
      </c>
      <c r="S24" s="19">
        <v>25.77844</v>
      </c>
      <c r="T24" s="19">
        <v>27.84619</v>
      </c>
      <c r="U24" s="19">
        <v>2.0717460000000001</v>
      </c>
      <c r="V24" s="19">
        <v>7.2957020000000004</v>
      </c>
      <c r="W24" s="19">
        <v>0.52265150000000005</v>
      </c>
      <c r="X24" s="19">
        <v>2.3947720000000001</v>
      </c>
      <c r="Y24" s="19">
        <v>72.73357</v>
      </c>
      <c r="Z24" s="24">
        <f t="shared" si="0"/>
        <v>1354.6626515</v>
      </c>
      <c r="AA24" s="19">
        <v>397.49384012002434</v>
      </c>
      <c r="AB24" s="109">
        <f t="shared" si="1"/>
        <v>3.4080091683709011</v>
      </c>
      <c r="AC24" s="16" t="s">
        <v>1478</v>
      </c>
    </row>
    <row r="25" spans="1:29" x14ac:dyDescent="0.25">
      <c r="A25" s="6">
        <v>2014</v>
      </c>
      <c r="B25" s="6" t="s">
        <v>47</v>
      </c>
      <c r="C25" s="6">
        <v>4832311</v>
      </c>
      <c r="D25" s="8" t="s">
        <v>98</v>
      </c>
      <c r="F25" s="8" t="s">
        <v>99</v>
      </c>
      <c r="G25" s="6">
        <v>211112</v>
      </c>
      <c r="H25" s="8" t="s">
        <v>68</v>
      </c>
      <c r="I25" s="9">
        <v>31.661110999999998</v>
      </c>
      <c r="J25" s="9">
        <v>-102.138328</v>
      </c>
      <c r="K25" s="6" t="s">
        <v>38</v>
      </c>
      <c r="L25" s="10"/>
      <c r="M25" s="10">
        <v>1008.5015</v>
      </c>
      <c r="N25" s="10"/>
      <c r="O25" s="10">
        <v>0.48582143700000002</v>
      </c>
      <c r="P25" s="10">
        <v>2403.7456000000002</v>
      </c>
      <c r="Q25" s="10">
        <v>13.03663339</v>
      </c>
      <c r="R25" s="10">
        <v>23.591000000000001</v>
      </c>
      <c r="S25" s="10">
        <v>13.03663339</v>
      </c>
      <c r="T25" s="10">
        <v>23.591000000000001</v>
      </c>
      <c r="U25" s="10">
        <v>10.55436636</v>
      </c>
      <c r="V25" s="10">
        <v>6.1259140099999998</v>
      </c>
      <c r="W25" s="10">
        <v>118.571</v>
      </c>
      <c r="X25" s="10">
        <v>1.9898733500000001</v>
      </c>
      <c r="Y25" s="10">
        <v>276.39830000000001</v>
      </c>
      <c r="Z25" s="11">
        <f t="shared" si="0"/>
        <v>2522.3166000000001</v>
      </c>
      <c r="AA25" s="10">
        <v>791.25265661623291</v>
      </c>
      <c r="AB25" s="25">
        <f t="shared" si="1"/>
        <v>3.1877511928826978</v>
      </c>
      <c r="AC25" s="6" t="s">
        <v>1478</v>
      </c>
    </row>
    <row r="26" spans="1:29" x14ac:dyDescent="0.25">
      <c r="A26" s="6">
        <v>2014</v>
      </c>
      <c r="B26" s="6" t="s">
        <v>47</v>
      </c>
      <c r="C26" s="6">
        <v>1115011</v>
      </c>
      <c r="D26" s="8" t="s">
        <v>153</v>
      </c>
      <c r="F26" s="8" t="s">
        <v>154</v>
      </c>
      <c r="G26" s="6">
        <v>48621</v>
      </c>
      <c r="H26" s="8" t="s">
        <v>72</v>
      </c>
      <c r="I26" s="9">
        <v>35.311110999999997</v>
      </c>
      <c r="J26" s="9">
        <v>-112.065833</v>
      </c>
      <c r="K26" s="6" t="s">
        <v>34</v>
      </c>
      <c r="L26" s="10"/>
      <c r="M26" s="10">
        <v>143.35211481100001</v>
      </c>
      <c r="N26" s="10"/>
      <c r="O26" s="10">
        <v>0.28718850000283003</v>
      </c>
      <c r="P26" s="10">
        <v>1054.45394093</v>
      </c>
      <c r="Q26" s="10">
        <v>7.5216130000742503</v>
      </c>
      <c r="R26" s="10">
        <v>13.675650000135001</v>
      </c>
      <c r="S26" s="10">
        <v>7.5216130000742503</v>
      </c>
      <c r="T26" s="10">
        <v>13.675650000135001</v>
      </c>
      <c r="U26" s="10">
        <v>6.1540390000607497</v>
      </c>
      <c r="V26" s="10">
        <v>3.5830210000353699</v>
      </c>
      <c r="W26" s="10">
        <v>1.8922908000134999</v>
      </c>
      <c r="X26" s="10">
        <v>1.1761071000116099</v>
      </c>
      <c r="Y26" s="10">
        <v>27.110721000013498</v>
      </c>
      <c r="Z26" s="11">
        <f t="shared" si="0"/>
        <v>1056.3462317300136</v>
      </c>
      <c r="AA26" s="10">
        <v>341.01194261551814</v>
      </c>
      <c r="AB26" s="25">
        <f t="shared" si="1"/>
        <v>3.0976810478482739</v>
      </c>
      <c r="AC26" s="6" t="s">
        <v>1478</v>
      </c>
    </row>
    <row r="27" spans="1:29" x14ac:dyDescent="0.25">
      <c r="A27" s="6">
        <v>2014</v>
      </c>
      <c r="B27" s="6" t="s">
        <v>47</v>
      </c>
      <c r="C27" s="6">
        <v>7569011</v>
      </c>
      <c r="D27" s="8" t="s">
        <v>410</v>
      </c>
      <c r="F27" s="8" t="s">
        <v>412</v>
      </c>
      <c r="G27" s="6">
        <v>212319</v>
      </c>
      <c r="H27" s="8" t="s">
        <v>413</v>
      </c>
      <c r="I27" s="9">
        <v>40.707999999999998</v>
      </c>
      <c r="J27" s="9">
        <v>-112.125</v>
      </c>
      <c r="K27" s="6" t="s">
        <v>43</v>
      </c>
      <c r="L27" s="10">
        <v>2.9670679999999998</v>
      </c>
      <c r="M27" s="10">
        <v>65.7012</v>
      </c>
      <c r="N27" s="10">
        <v>0.23930000000000001</v>
      </c>
      <c r="O27" s="10">
        <v>6.5690813850000002E-2</v>
      </c>
      <c r="P27" s="10">
        <v>1322.5159000000001</v>
      </c>
      <c r="Q27" s="10">
        <v>120.128991101</v>
      </c>
      <c r="R27" s="10">
        <v>126.83410000000001</v>
      </c>
      <c r="S27" s="10">
        <v>65.071201101</v>
      </c>
      <c r="T27" s="10">
        <v>71.776300000000006</v>
      </c>
      <c r="U27" s="10">
        <v>6.7051329274500002</v>
      </c>
      <c r="V27" s="10">
        <v>59.369642693199999</v>
      </c>
      <c r="W27" s="10">
        <v>1500.34</v>
      </c>
      <c r="X27" s="10">
        <v>6.9113003449999999</v>
      </c>
      <c r="Y27" s="10">
        <v>8.2129999999999992</v>
      </c>
      <c r="Z27" s="11">
        <f t="shared" si="0"/>
        <v>2822.8559</v>
      </c>
      <c r="AA27" s="10">
        <v>934.70382354407752</v>
      </c>
      <c r="AB27" s="25">
        <f t="shared" si="1"/>
        <v>3.020053870429988</v>
      </c>
      <c r="AC27" s="6" t="s">
        <v>1478</v>
      </c>
    </row>
    <row r="28" spans="1:29" x14ac:dyDescent="0.25">
      <c r="A28" s="6">
        <v>2014</v>
      </c>
      <c r="B28" s="6" t="s">
        <v>47</v>
      </c>
      <c r="C28" s="6">
        <v>1032511</v>
      </c>
      <c r="D28" s="8" t="s">
        <v>1483</v>
      </c>
      <c r="F28" s="8" t="s">
        <v>1484</v>
      </c>
      <c r="G28" s="6">
        <v>2212</v>
      </c>
      <c r="H28" s="8" t="s">
        <v>77</v>
      </c>
      <c r="I28" s="9">
        <v>32.622799999999998</v>
      </c>
      <c r="J28" s="9">
        <v>-110.7559</v>
      </c>
      <c r="K28" s="6" t="s">
        <v>34</v>
      </c>
      <c r="L28" s="10"/>
      <c r="M28" s="10">
        <v>0.22969999999999999</v>
      </c>
      <c r="N28" s="10"/>
      <c r="O28" s="10">
        <v>5.2096799999999999E-2</v>
      </c>
      <c r="P28" s="10">
        <v>131.10749999999999</v>
      </c>
      <c r="Q28" s="10">
        <v>1.3644400000000001</v>
      </c>
      <c r="R28" s="10">
        <v>2.4807999999999999</v>
      </c>
      <c r="S28" s="10">
        <v>1.3644400000000001</v>
      </c>
      <c r="T28" s="10">
        <v>2.4807999999999999</v>
      </c>
      <c r="U28" s="10">
        <v>1.11636</v>
      </c>
      <c r="V28" s="10">
        <v>0.64996960000000004</v>
      </c>
      <c r="W28" s="10">
        <v>1.28</v>
      </c>
      <c r="X28" s="10">
        <v>0.21334880000000001</v>
      </c>
      <c r="Y28" s="10">
        <v>1.3512999999999999</v>
      </c>
      <c r="Z28" s="11">
        <f t="shared" si="0"/>
        <v>132.38749999999999</v>
      </c>
      <c r="AA28" s="10">
        <v>44.238332284660871</v>
      </c>
      <c r="AB28" s="25">
        <f t="shared" si="1"/>
        <v>2.9925969891478892</v>
      </c>
      <c r="AC28" s="6" t="s">
        <v>1478</v>
      </c>
    </row>
    <row r="29" spans="1:29" x14ac:dyDescent="0.25">
      <c r="A29" s="6">
        <v>2014</v>
      </c>
      <c r="B29" s="6" t="s">
        <v>47</v>
      </c>
      <c r="C29" s="6">
        <v>6430111</v>
      </c>
      <c r="D29" s="8" t="s">
        <v>55</v>
      </c>
      <c r="F29" s="8" t="s">
        <v>67</v>
      </c>
      <c r="G29" s="6">
        <v>211112</v>
      </c>
      <c r="H29" s="8" t="s">
        <v>68</v>
      </c>
      <c r="I29" s="9">
        <v>35.673442000000001</v>
      </c>
      <c r="J29" s="9">
        <v>-101.41071100000001</v>
      </c>
      <c r="K29" s="6" t="s">
        <v>38</v>
      </c>
      <c r="L29" s="10"/>
      <c r="M29" s="10">
        <v>301.79199999999997</v>
      </c>
      <c r="N29" s="10"/>
      <c r="O29" s="10">
        <v>0.20304478100000001</v>
      </c>
      <c r="P29" s="10">
        <v>842.06820000000005</v>
      </c>
      <c r="Q29" s="10">
        <v>7.5208502199999998</v>
      </c>
      <c r="R29" s="10">
        <v>12.091200000000001</v>
      </c>
      <c r="S29" s="10">
        <v>7.0510602200000001</v>
      </c>
      <c r="T29" s="10">
        <v>11.621409999999999</v>
      </c>
      <c r="U29" s="10">
        <v>4.5703497799999999</v>
      </c>
      <c r="V29" s="10">
        <v>4.3354129429999997</v>
      </c>
      <c r="W29" s="10">
        <v>1898.1332</v>
      </c>
      <c r="X29" s="10">
        <v>1.04735665</v>
      </c>
      <c r="Y29" s="10">
        <v>117.7032</v>
      </c>
      <c r="Z29" s="11">
        <f t="shared" si="0"/>
        <v>2740.2013999999999</v>
      </c>
      <c r="AA29" s="10">
        <v>921.53804790905974</v>
      </c>
      <c r="AB29" s="25">
        <f t="shared" si="1"/>
        <v>2.9735086969197084</v>
      </c>
      <c r="AC29" s="6" t="s">
        <v>1478</v>
      </c>
    </row>
    <row r="30" spans="1:29" x14ac:dyDescent="0.25">
      <c r="A30" s="6">
        <v>2014</v>
      </c>
      <c r="B30" s="6" t="s">
        <v>47</v>
      </c>
      <c r="C30" s="6">
        <v>5228911</v>
      </c>
      <c r="D30" s="8" t="s">
        <v>100</v>
      </c>
      <c r="F30" s="8" t="s">
        <v>101</v>
      </c>
      <c r="G30" s="6">
        <v>211112</v>
      </c>
      <c r="H30" s="8" t="s">
        <v>68</v>
      </c>
      <c r="I30" s="9">
        <v>32.513936999999999</v>
      </c>
      <c r="J30" s="9">
        <v>-103.286101</v>
      </c>
      <c r="K30" s="6" t="s">
        <v>46</v>
      </c>
      <c r="L30" s="10"/>
      <c r="M30" s="10">
        <v>195.935</v>
      </c>
      <c r="N30" s="10"/>
      <c r="O30" s="10">
        <v>0.18013799999999999</v>
      </c>
      <c r="P30" s="10">
        <v>572.27099999999996</v>
      </c>
      <c r="Q30" s="10">
        <v>4.7811641700000003</v>
      </c>
      <c r="R30" s="10">
        <v>9.3889999999999993</v>
      </c>
      <c r="S30" s="10">
        <v>4.7811641700000003</v>
      </c>
      <c r="T30" s="10">
        <v>9.3889999999999993</v>
      </c>
      <c r="U30" s="10">
        <v>4.60783583</v>
      </c>
      <c r="V30" s="10">
        <v>2.8843143000000002</v>
      </c>
      <c r="W30" s="10">
        <v>1344.2809999999999</v>
      </c>
      <c r="X30" s="10">
        <v>0.73770800000000003</v>
      </c>
      <c r="Y30" s="10">
        <v>83.218999999999994</v>
      </c>
      <c r="Z30" s="11">
        <f t="shared" si="0"/>
        <v>1916.5519999999999</v>
      </c>
      <c r="AA30" s="10">
        <v>678.49053477851101</v>
      </c>
      <c r="AB30" s="25">
        <f t="shared" si="1"/>
        <v>2.8247291623981847</v>
      </c>
      <c r="AC30" s="6" t="s">
        <v>1478</v>
      </c>
    </row>
    <row r="31" spans="1:29" x14ac:dyDescent="0.25">
      <c r="A31" s="6">
        <v>2014</v>
      </c>
      <c r="B31" s="6" t="s">
        <v>47</v>
      </c>
      <c r="C31" s="6">
        <v>6671211</v>
      </c>
      <c r="D31" s="8" t="s">
        <v>73</v>
      </c>
      <c r="F31" s="8" t="s">
        <v>74</v>
      </c>
      <c r="G31" s="6">
        <v>325180</v>
      </c>
      <c r="H31" s="8" t="s">
        <v>57</v>
      </c>
      <c r="I31" s="9">
        <v>35.510399999999997</v>
      </c>
      <c r="J31" s="9">
        <v>-101.01519999999999</v>
      </c>
      <c r="K31" s="6" t="s">
        <v>38</v>
      </c>
      <c r="L31" s="10"/>
      <c r="M31" s="10">
        <v>1472.4014</v>
      </c>
      <c r="N31" s="10">
        <v>2.5813999999999999</v>
      </c>
      <c r="O31" s="10">
        <v>0.183497567571</v>
      </c>
      <c r="P31" s="10">
        <v>935.83370000000002</v>
      </c>
      <c r="Q31" s="10">
        <v>22.114706600000002</v>
      </c>
      <c r="R31" s="10">
        <v>48.016199999999998</v>
      </c>
      <c r="S31" s="10">
        <v>20.932617414999999</v>
      </c>
      <c r="T31" s="10">
        <v>46.834110807000002</v>
      </c>
      <c r="U31" s="10">
        <v>25.901489002999998</v>
      </c>
      <c r="V31" s="10">
        <v>38.935310645000001</v>
      </c>
      <c r="W31" s="10">
        <v>1720.511</v>
      </c>
      <c r="X31" s="10">
        <v>3.0942048932000001</v>
      </c>
      <c r="Y31" s="10">
        <v>55.674199999999999</v>
      </c>
      <c r="Z31" s="11">
        <f t="shared" si="0"/>
        <v>2656.3447000000001</v>
      </c>
      <c r="AA31" s="10">
        <v>948.46810990278095</v>
      </c>
      <c r="AB31" s="25">
        <f t="shared" si="1"/>
        <v>2.8006684381536862</v>
      </c>
      <c r="AC31" s="6" t="s">
        <v>1478</v>
      </c>
    </row>
    <row r="32" spans="1:29" x14ac:dyDescent="0.25">
      <c r="A32" s="6">
        <v>2014</v>
      </c>
      <c r="B32" s="6" t="s">
        <v>47</v>
      </c>
      <c r="C32" s="6">
        <v>8210711</v>
      </c>
      <c r="D32" s="8" t="s">
        <v>421</v>
      </c>
      <c r="F32" s="8" t="s">
        <v>422</v>
      </c>
      <c r="G32" s="6">
        <v>3274</v>
      </c>
      <c r="H32" s="8" t="s">
        <v>423</v>
      </c>
      <c r="I32" s="9">
        <v>36.356000000000002</v>
      </c>
      <c r="J32" s="9">
        <v>-114.911</v>
      </c>
      <c r="K32" s="6" t="s">
        <v>424</v>
      </c>
      <c r="L32" s="10">
        <v>9.1999999999999993</v>
      </c>
      <c r="M32" s="10">
        <v>363.42</v>
      </c>
      <c r="N32" s="10"/>
      <c r="O32" s="10">
        <v>9.1277999999999998E-2</v>
      </c>
      <c r="P32" s="10">
        <v>1361.75</v>
      </c>
      <c r="Q32" s="10">
        <v>143.21965299999999</v>
      </c>
      <c r="R32" s="10">
        <v>148.75</v>
      </c>
      <c r="S32" s="10">
        <v>42.889660999999997</v>
      </c>
      <c r="T32" s="10">
        <v>48.42</v>
      </c>
      <c r="U32" s="10">
        <v>5.5303424000000003</v>
      </c>
      <c r="V32" s="10">
        <v>42.649172700000001</v>
      </c>
      <c r="W32" s="10">
        <v>151.97</v>
      </c>
      <c r="X32" s="10">
        <v>3.4832689999999999</v>
      </c>
      <c r="Y32" s="10">
        <v>5.04</v>
      </c>
      <c r="Z32" s="11">
        <f t="shared" si="0"/>
        <v>1513.72</v>
      </c>
      <c r="AA32" s="10">
        <v>563.88284316195563</v>
      </c>
      <c r="AB32" s="25">
        <f t="shared" si="1"/>
        <v>2.6844583380332372</v>
      </c>
      <c r="AC32" s="6" t="s">
        <v>1478</v>
      </c>
    </row>
    <row r="33" spans="1:29" x14ac:dyDescent="0.25">
      <c r="A33" s="6">
        <v>2014</v>
      </c>
      <c r="B33" s="6" t="s">
        <v>47</v>
      </c>
      <c r="C33" s="6">
        <v>2904911</v>
      </c>
      <c r="D33" s="8" t="s">
        <v>69</v>
      </c>
      <c r="F33" s="8" t="s">
        <v>70</v>
      </c>
      <c r="G33" s="6">
        <v>211112</v>
      </c>
      <c r="H33" s="8" t="s">
        <v>68</v>
      </c>
      <c r="I33" s="9">
        <v>36.4925</v>
      </c>
      <c r="J33" s="9">
        <v>-101.46722200000001</v>
      </c>
      <c r="K33" s="6" t="s">
        <v>38</v>
      </c>
      <c r="L33" s="10"/>
      <c r="M33" s="10">
        <v>1090.3789999999999</v>
      </c>
      <c r="N33" s="10"/>
      <c r="O33" s="10">
        <v>0.72028051400000004</v>
      </c>
      <c r="P33" s="10">
        <v>1772.3920000000001</v>
      </c>
      <c r="Q33" s="10">
        <v>89.219988499999999</v>
      </c>
      <c r="R33" s="10">
        <v>100.37430000000001</v>
      </c>
      <c r="S33" s="10">
        <v>89.219988499999999</v>
      </c>
      <c r="T33" s="10">
        <v>100.37430000000001</v>
      </c>
      <c r="U33" s="10">
        <v>11.15431154</v>
      </c>
      <c r="V33" s="10">
        <v>68.881469080000002</v>
      </c>
      <c r="W33" s="10">
        <v>764.96900000000005</v>
      </c>
      <c r="X33" s="10">
        <v>9.5966450999999999</v>
      </c>
      <c r="Y33" s="10">
        <v>238.88399999999999</v>
      </c>
      <c r="Z33" s="11">
        <f t="shared" si="0"/>
        <v>2537.3609999999999</v>
      </c>
      <c r="AA33" s="10">
        <v>954.78173510685531</v>
      </c>
      <c r="AB33" s="25">
        <f t="shared" si="1"/>
        <v>2.6575298905524503</v>
      </c>
      <c r="AC33" s="6" t="s">
        <v>1478</v>
      </c>
    </row>
    <row r="34" spans="1:29" x14ac:dyDescent="0.25">
      <c r="A34" s="6">
        <v>2014</v>
      </c>
      <c r="B34" s="6" t="s">
        <v>47</v>
      </c>
      <c r="C34" s="6">
        <v>4785311</v>
      </c>
      <c r="D34" s="8" t="s">
        <v>1480</v>
      </c>
      <c r="F34" s="8" t="s">
        <v>1485</v>
      </c>
      <c r="G34" s="6">
        <v>327310</v>
      </c>
      <c r="H34" s="8" t="s">
        <v>50</v>
      </c>
      <c r="I34" s="9">
        <v>34.604500000000002</v>
      </c>
      <c r="J34" s="9">
        <v>-117.3382</v>
      </c>
      <c r="K34" s="6" t="s">
        <v>518</v>
      </c>
      <c r="L34" s="10">
        <v>422.54256265445798</v>
      </c>
      <c r="M34" s="10">
        <v>269.3271398</v>
      </c>
      <c r="N34" s="10"/>
      <c r="O34" s="10">
        <v>19.402821715678702</v>
      </c>
      <c r="P34" s="10">
        <v>1618.4691421</v>
      </c>
      <c r="Q34" s="10">
        <v>585.85682957100005</v>
      </c>
      <c r="R34" s="10">
        <v>601.05182549799997</v>
      </c>
      <c r="S34" s="10">
        <v>399.02851133799999</v>
      </c>
      <c r="T34" s="10">
        <v>414.22351269000001</v>
      </c>
      <c r="U34" s="10">
        <v>15.19509148525</v>
      </c>
      <c r="V34" s="10">
        <v>257.07507648263203</v>
      </c>
      <c r="W34" s="10">
        <v>27.609426844000001</v>
      </c>
      <c r="X34" s="10">
        <v>73.143775001981993</v>
      </c>
      <c r="Y34" s="10">
        <v>10.074882929999999</v>
      </c>
      <c r="Z34" s="11">
        <f t="shared" ref="Z34:Z65" si="2">+P34+W34</f>
        <v>1646.0785689439999</v>
      </c>
      <c r="AA34" s="10">
        <v>622.45760346320321</v>
      </c>
      <c r="AB34" s="25">
        <f t="shared" ref="AB34:AB65" si="3">+Z34/AA34</f>
        <v>2.6444830295037249</v>
      </c>
      <c r="AC34" s="6" t="s">
        <v>1478</v>
      </c>
    </row>
    <row r="35" spans="1:29" x14ac:dyDescent="0.25">
      <c r="A35" s="6">
        <v>2014</v>
      </c>
      <c r="B35" s="6" t="s">
        <v>47</v>
      </c>
      <c r="C35" s="6">
        <v>4929011</v>
      </c>
      <c r="D35" s="8" t="s">
        <v>349</v>
      </c>
      <c r="F35" s="8" t="s">
        <v>350</v>
      </c>
      <c r="G35" s="6">
        <v>327310</v>
      </c>
      <c r="H35" s="8" t="s">
        <v>50</v>
      </c>
      <c r="I35" s="9">
        <v>32.246467000000003</v>
      </c>
      <c r="J35" s="9">
        <v>-100.457733</v>
      </c>
      <c r="K35" s="6" t="s">
        <v>38</v>
      </c>
      <c r="L35" s="10">
        <v>10.6</v>
      </c>
      <c r="M35" s="10">
        <v>708.89679999999998</v>
      </c>
      <c r="N35" s="10">
        <v>65.690200000000004</v>
      </c>
      <c r="O35" s="10">
        <v>2.2971079824479999</v>
      </c>
      <c r="P35" s="10">
        <v>2416.6788999999999</v>
      </c>
      <c r="Q35" s="10">
        <v>111.81833109999999</v>
      </c>
      <c r="R35" s="10">
        <v>121.4657</v>
      </c>
      <c r="S35" s="10">
        <v>43.633459264599999</v>
      </c>
      <c r="T35" s="10">
        <v>53.2809477646</v>
      </c>
      <c r="U35" s="10">
        <v>9.6474874899999996</v>
      </c>
      <c r="V35" s="10">
        <v>31.660789421299999</v>
      </c>
      <c r="W35" s="10">
        <v>56.3309</v>
      </c>
      <c r="X35" s="10">
        <v>8.8438741878999991</v>
      </c>
      <c r="Y35" s="10">
        <v>96.720799999999997</v>
      </c>
      <c r="Z35" s="11">
        <f t="shared" si="2"/>
        <v>2473.0097999999998</v>
      </c>
      <c r="AA35" s="10">
        <v>944.55660382453277</v>
      </c>
      <c r="AB35" s="25">
        <f t="shared" si="3"/>
        <v>2.6181700387109919</v>
      </c>
      <c r="AC35" s="6" t="s">
        <v>1478</v>
      </c>
    </row>
    <row r="36" spans="1:29" x14ac:dyDescent="0.25">
      <c r="A36" s="6">
        <v>2014</v>
      </c>
      <c r="B36" s="6" t="s">
        <v>47</v>
      </c>
      <c r="C36" s="6">
        <v>6534211</v>
      </c>
      <c r="D36" s="8" t="s">
        <v>69</v>
      </c>
      <c r="F36" s="8" t="s">
        <v>71</v>
      </c>
      <c r="G36" s="6">
        <v>486210</v>
      </c>
      <c r="H36" s="8" t="s">
        <v>72</v>
      </c>
      <c r="I36" s="9">
        <v>36.493715000000002</v>
      </c>
      <c r="J36" s="9">
        <v>-101.465315</v>
      </c>
      <c r="K36" s="6" t="s">
        <v>38</v>
      </c>
      <c r="L36" s="10"/>
      <c r="M36" s="10">
        <v>88.28</v>
      </c>
      <c r="N36" s="10"/>
      <c r="O36" s="10">
        <v>0.45122279999999998</v>
      </c>
      <c r="P36" s="10">
        <v>2470.924</v>
      </c>
      <c r="Q36" s="10">
        <v>11.816238999999999</v>
      </c>
      <c r="R36" s="10">
        <v>21.486799999999999</v>
      </c>
      <c r="S36" s="10">
        <v>11.816238999999999</v>
      </c>
      <c r="T36" s="10">
        <v>21.486799999999999</v>
      </c>
      <c r="U36" s="10">
        <v>9.6705559999999995</v>
      </c>
      <c r="V36" s="10">
        <v>5.6295400000000004</v>
      </c>
      <c r="W36" s="10">
        <v>0.2273</v>
      </c>
      <c r="X36" s="10">
        <v>1.847864</v>
      </c>
      <c r="Y36" s="10">
        <v>57.353400000000001</v>
      </c>
      <c r="Z36" s="11">
        <f t="shared" si="2"/>
        <v>2471.1513</v>
      </c>
      <c r="AA36" s="10">
        <v>954.99506302624218</v>
      </c>
      <c r="AB36" s="25">
        <f t="shared" si="3"/>
        <v>2.5876063611986395</v>
      </c>
      <c r="AC36" s="6" t="s">
        <v>1478</v>
      </c>
    </row>
    <row r="37" spans="1:29" x14ac:dyDescent="0.25">
      <c r="A37" s="6">
        <v>2014</v>
      </c>
      <c r="B37" s="6" t="s">
        <v>47</v>
      </c>
      <c r="C37" s="6">
        <v>7721411</v>
      </c>
      <c r="D37" s="8" t="s">
        <v>1483</v>
      </c>
      <c r="F37" s="8" t="s">
        <v>1486</v>
      </c>
      <c r="G37" s="6">
        <v>21223</v>
      </c>
      <c r="H37" s="8" t="s">
        <v>1487</v>
      </c>
      <c r="I37" s="9">
        <v>33.155999999999999</v>
      </c>
      <c r="J37" s="9">
        <v>-110.97799999999999</v>
      </c>
      <c r="K37" s="6" t="s">
        <v>34</v>
      </c>
      <c r="L37" s="10">
        <v>5.9083999999999998E-2</v>
      </c>
      <c r="M37" s="10">
        <v>792.33</v>
      </c>
      <c r="N37" s="10">
        <v>0.88427999999999995</v>
      </c>
      <c r="O37" s="10">
        <v>0.13834632499999999</v>
      </c>
      <c r="P37" s="10">
        <v>205.82</v>
      </c>
      <c r="Q37" s="10">
        <v>643.71450730000004</v>
      </c>
      <c r="R37" s="10">
        <v>644.22</v>
      </c>
      <c r="S37" s="10">
        <v>80.147807323999999</v>
      </c>
      <c r="T37" s="10">
        <v>80.653299000000004</v>
      </c>
      <c r="U37" s="10">
        <v>0.50549149000000004</v>
      </c>
      <c r="V37" s="10">
        <v>71.397936279999996</v>
      </c>
      <c r="W37" s="10">
        <v>23.59</v>
      </c>
      <c r="X37" s="10">
        <v>4.3146201599999996</v>
      </c>
      <c r="Y37" s="10">
        <v>16.28</v>
      </c>
      <c r="Z37" s="11">
        <f t="shared" si="2"/>
        <v>229.41</v>
      </c>
      <c r="AA37" s="10">
        <v>92.492211110852239</v>
      </c>
      <c r="AB37" s="25">
        <f t="shared" si="3"/>
        <v>2.4803169612309444</v>
      </c>
      <c r="AC37" s="6" t="s">
        <v>1478</v>
      </c>
    </row>
    <row r="38" spans="1:29" x14ac:dyDescent="0.25">
      <c r="A38" s="6">
        <v>2018</v>
      </c>
      <c r="B38" s="6" t="s">
        <v>30</v>
      </c>
      <c r="C38" s="6">
        <v>4458511</v>
      </c>
      <c r="D38" s="7" t="s">
        <v>96</v>
      </c>
      <c r="E38" s="6"/>
      <c r="F38" s="7" t="s">
        <v>97</v>
      </c>
      <c r="G38" s="6">
        <v>221112</v>
      </c>
      <c r="H38" s="8" t="s">
        <v>33</v>
      </c>
      <c r="I38" s="9">
        <v>40.485599999999998</v>
      </c>
      <c r="J38" s="9">
        <v>-107.185</v>
      </c>
      <c r="K38" s="6" t="s">
        <v>13</v>
      </c>
      <c r="P38" s="10">
        <v>648.19200000000001</v>
      </c>
      <c r="W38" s="10">
        <v>1714.002</v>
      </c>
      <c r="Z38" s="11">
        <f t="shared" si="2"/>
        <v>2362.194</v>
      </c>
      <c r="AA38" s="11">
        <v>964.89157796553491</v>
      </c>
      <c r="AB38" s="25">
        <f t="shared" si="3"/>
        <v>2.4481444899546791</v>
      </c>
      <c r="AC38" s="6" t="s">
        <v>1478</v>
      </c>
    </row>
    <row r="39" spans="1:29" x14ac:dyDescent="0.25">
      <c r="A39" s="6">
        <v>2014</v>
      </c>
      <c r="B39" s="6" t="s">
        <v>47</v>
      </c>
      <c r="C39" s="6">
        <v>4163111</v>
      </c>
      <c r="D39" s="8" t="s">
        <v>120</v>
      </c>
      <c r="F39" s="8" t="s">
        <v>121</v>
      </c>
      <c r="G39" s="6">
        <v>211111</v>
      </c>
      <c r="H39" s="8" t="s">
        <v>53</v>
      </c>
      <c r="I39" s="9">
        <v>31.441943999999999</v>
      </c>
      <c r="J39" s="9">
        <v>-102.462</v>
      </c>
      <c r="K39" s="6" t="s">
        <v>38</v>
      </c>
      <c r="L39" s="10"/>
      <c r="M39" s="10">
        <v>542.84900000000005</v>
      </c>
      <c r="N39" s="10"/>
      <c r="O39" s="10">
        <v>0.51480408</v>
      </c>
      <c r="P39" s="10">
        <v>1758.5996</v>
      </c>
      <c r="Q39" s="10">
        <v>23.890805</v>
      </c>
      <c r="R39" s="10">
        <v>34.782200000000003</v>
      </c>
      <c r="S39" s="10">
        <v>23.890805</v>
      </c>
      <c r="T39" s="10">
        <v>34.782200000000003</v>
      </c>
      <c r="U39" s="10">
        <v>10.891387999999999</v>
      </c>
      <c r="V39" s="10">
        <v>15.764833599999999</v>
      </c>
      <c r="W39" s="10">
        <v>18.6081</v>
      </c>
      <c r="X39" s="10">
        <v>3.1542276</v>
      </c>
      <c r="Y39" s="10">
        <v>72.805000000000007</v>
      </c>
      <c r="Z39" s="11">
        <f t="shared" si="2"/>
        <v>1777.2076999999999</v>
      </c>
      <c r="AA39" s="10">
        <v>763.66834212870003</v>
      </c>
      <c r="AB39" s="25">
        <f t="shared" si="3"/>
        <v>2.3271983424716711</v>
      </c>
      <c r="AC39" s="6" t="s">
        <v>1478</v>
      </c>
    </row>
    <row r="40" spans="1:29" x14ac:dyDescent="0.25">
      <c r="A40" s="6">
        <v>2014</v>
      </c>
      <c r="B40" s="6" t="s">
        <v>47</v>
      </c>
      <c r="C40" s="6">
        <v>8241311</v>
      </c>
      <c r="D40" s="8" t="s">
        <v>100</v>
      </c>
      <c r="F40" s="8" t="s">
        <v>113</v>
      </c>
      <c r="G40" s="6">
        <v>211112</v>
      </c>
      <c r="H40" s="8" t="s">
        <v>68</v>
      </c>
      <c r="I40" s="9">
        <v>32.610500000000002</v>
      </c>
      <c r="J40" s="9">
        <v>-103.312139</v>
      </c>
      <c r="K40" s="6" t="s">
        <v>46</v>
      </c>
      <c r="L40" s="10"/>
      <c r="M40" s="10">
        <v>209.346</v>
      </c>
      <c r="N40" s="10"/>
      <c r="O40" s="10">
        <v>0.23426079999999999</v>
      </c>
      <c r="P40" s="10">
        <v>841.548</v>
      </c>
      <c r="Q40" s="10">
        <v>17.470320000000001</v>
      </c>
      <c r="R40" s="10">
        <v>22.297000000000001</v>
      </c>
      <c r="S40" s="10">
        <v>15.34262</v>
      </c>
      <c r="T40" s="10">
        <v>20.1693</v>
      </c>
      <c r="U40" s="10">
        <v>4.8266799999999996</v>
      </c>
      <c r="V40" s="10">
        <v>10.110583999999999</v>
      </c>
      <c r="W40" s="10">
        <v>715.83500000000004</v>
      </c>
      <c r="X40" s="10">
        <v>3.2800319999999998</v>
      </c>
      <c r="Y40" s="10">
        <v>67.641000000000005</v>
      </c>
      <c r="Z40" s="11">
        <f t="shared" si="2"/>
        <v>1557.383</v>
      </c>
      <c r="AA40" s="10">
        <v>676.27535560638137</v>
      </c>
      <c r="AB40" s="25">
        <f t="shared" si="3"/>
        <v>2.3028829708034748</v>
      </c>
      <c r="AC40" s="6" t="s">
        <v>1478</v>
      </c>
    </row>
    <row r="41" spans="1:29" x14ac:dyDescent="0.25">
      <c r="A41" s="6">
        <v>2014</v>
      </c>
      <c r="B41" s="6" t="s">
        <v>47</v>
      </c>
      <c r="C41" s="6">
        <v>4838811</v>
      </c>
      <c r="D41" s="8" t="s">
        <v>1480</v>
      </c>
      <c r="F41" s="8" t="s">
        <v>1488</v>
      </c>
      <c r="G41" s="6">
        <v>212391</v>
      </c>
      <c r="H41" s="8" t="s">
        <v>369</v>
      </c>
      <c r="I41" s="9">
        <v>35.763300000000001</v>
      </c>
      <c r="J41" s="9">
        <v>-117.38030000000001</v>
      </c>
      <c r="K41" s="6" t="s">
        <v>518</v>
      </c>
      <c r="L41" s="10">
        <v>6.1669646</v>
      </c>
      <c r="M41" s="10">
        <v>171.17360801999999</v>
      </c>
      <c r="N41" s="10">
        <v>4.8991281000000004</v>
      </c>
      <c r="O41" s="10">
        <v>0.41079795533250002</v>
      </c>
      <c r="P41" s="10">
        <v>1446.5047908199999</v>
      </c>
      <c r="Q41" s="10">
        <v>258.23915099999999</v>
      </c>
      <c r="R41" s="10">
        <v>300.044849</v>
      </c>
      <c r="S41" s="10">
        <v>134.04168480499999</v>
      </c>
      <c r="T41" s="10">
        <v>175.845682805</v>
      </c>
      <c r="U41" s="10">
        <v>41.805698</v>
      </c>
      <c r="V41" s="10">
        <v>154.383363861031</v>
      </c>
      <c r="W41" s="10">
        <v>127.7651819</v>
      </c>
      <c r="X41" s="10">
        <v>11.948807258677499</v>
      </c>
      <c r="Y41" s="10">
        <v>15.599165644579999</v>
      </c>
      <c r="Z41" s="11">
        <f t="shared" si="2"/>
        <v>1574.2699727199999</v>
      </c>
      <c r="AA41" s="10">
        <v>685.848686585172</v>
      </c>
      <c r="AB41" s="25">
        <f t="shared" si="3"/>
        <v>2.2953604833133983</v>
      </c>
      <c r="AC41" s="6" t="s">
        <v>1478</v>
      </c>
    </row>
    <row r="42" spans="1:29" x14ac:dyDescent="0.25">
      <c r="A42" s="6">
        <v>2014</v>
      </c>
      <c r="B42" s="6" t="s">
        <v>47</v>
      </c>
      <c r="C42" s="6">
        <v>8092311</v>
      </c>
      <c r="D42" s="8" t="s">
        <v>100</v>
      </c>
      <c r="F42" s="8" t="s">
        <v>114</v>
      </c>
      <c r="G42" s="6">
        <v>211112</v>
      </c>
      <c r="H42" s="8" t="s">
        <v>68</v>
      </c>
      <c r="I42" s="9">
        <v>32.424944000000004</v>
      </c>
      <c r="J42" s="9">
        <v>-103.14725</v>
      </c>
      <c r="K42" s="6" t="s">
        <v>46</v>
      </c>
      <c r="L42" s="10"/>
      <c r="M42" s="10">
        <v>350</v>
      </c>
      <c r="N42" s="10"/>
      <c r="O42" s="10">
        <v>0.67827119999999996</v>
      </c>
      <c r="P42" s="10">
        <v>1416.528</v>
      </c>
      <c r="Q42" s="10">
        <v>21.071881699999999</v>
      </c>
      <c r="R42" s="10">
        <v>36.643999999999998</v>
      </c>
      <c r="S42" s="10">
        <v>20.281162699999999</v>
      </c>
      <c r="T42" s="10">
        <v>35.853281000000003</v>
      </c>
      <c r="U42" s="10">
        <v>15.5721183</v>
      </c>
      <c r="V42" s="10">
        <v>11.62696</v>
      </c>
      <c r="W42" s="10">
        <v>104.952</v>
      </c>
      <c r="X42" s="10">
        <v>3.0860979999999998</v>
      </c>
      <c r="Y42" s="10">
        <v>79.010000000000005</v>
      </c>
      <c r="Z42" s="11">
        <f t="shared" si="2"/>
        <v>1521.48</v>
      </c>
      <c r="AA42" s="10">
        <v>691.46756227024059</v>
      </c>
      <c r="AB42" s="25">
        <f t="shared" si="3"/>
        <v>2.2003635210372638</v>
      </c>
      <c r="AC42" s="6" t="s">
        <v>1478</v>
      </c>
    </row>
    <row r="43" spans="1:29" x14ac:dyDescent="0.25">
      <c r="A43" s="6">
        <v>2014</v>
      </c>
      <c r="B43" s="6" t="s">
        <v>47</v>
      </c>
      <c r="C43" s="6">
        <v>706411</v>
      </c>
      <c r="D43" s="8" t="s">
        <v>1480</v>
      </c>
      <c r="F43" s="8" t="s">
        <v>1489</v>
      </c>
      <c r="G43" s="6">
        <v>928110</v>
      </c>
      <c r="H43" s="8" t="s">
        <v>130</v>
      </c>
      <c r="I43" s="9">
        <v>35.262500000000003</v>
      </c>
      <c r="J43" s="9">
        <v>-116.693</v>
      </c>
      <c r="K43" s="6" t="s">
        <v>518</v>
      </c>
      <c r="L43" s="10"/>
      <c r="M43" s="10"/>
      <c r="N43" s="10">
        <v>0.30474230689999998</v>
      </c>
      <c r="O43" s="10">
        <v>0.3480471938968</v>
      </c>
      <c r="P43" s="10">
        <v>1272.147592</v>
      </c>
      <c r="Q43" s="10">
        <v>1022.1651844647</v>
      </c>
      <c r="R43" s="10">
        <v>1028.6618883819999</v>
      </c>
      <c r="S43" s="10">
        <v>206.01270525032999</v>
      </c>
      <c r="T43" s="10">
        <v>212.50940916763</v>
      </c>
      <c r="U43" s="10">
        <v>6.4967329925100001</v>
      </c>
      <c r="V43" s="10">
        <v>127.726430964466</v>
      </c>
      <c r="W43" s="10">
        <v>30.011936589139999</v>
      </c>
      <c r="X43" s="10">
        <v>2.4586806352089998</v>
      </c>
      <c r="Y43" s="10">
        <v>128.49030655813999</v>
      </c>
      <c r="Z43" s="11">
        <f t="shared" si="2"/>
        <v>1302.1595285891401</v>
      </c>
      <c r="AA43" s="10">
        <v>603.5524097998948</v>
      </c>
      <c r="AB43" s="25">
        <f t="shared" si="3"/>
        <v>2.1574920544528444</v>
      </c>
      <c r="AC43" s="6" t="s">
        <v>1478</v>
      </c>
    </row>
    <row r="44" spans="1:29" x14ac:dyDescent="0.25">
      <c r="A44" s="6">
        <v>2014</v>
      </c>
      <c r="B44" s="6" t="s">
        <v>47</v>
      </c>
      <c r="C44" s="6">
        <v>17239511</v>
      </c>
      <c r="D44" s="8" t="s">
        <v>1480</v>
      </c>
      <c r="F44" s="8" t="s">
        <v>1490</v>
      </c>
      <c r="G44" s="6">
        <v>221310</v>
      </c>
      <c r="H44" s="8" t="s">
        <v>1491</v>
      </c>
      <c r="I44" s="9">
        <v>34.493389999999998</v>
      </c>
      <c r="J44" s="9">
        <v>-117.18832999999999</v>
      </c>
      <c r="K44" s="6" t="s">
        <v>518</v>
      </c>
      <c r="L44" s="10">
        <v>1.6359999999999999E-4</v>
      </c>
      <c r="M44" s="10">
        <v>2124.12362712</v>
      </c>
      <c r="N44" s="10"/>
      <c r="O44" s="10">
        <v>2.3450043199999999E-4</v>
      </c>
      <c r="P44" s="10">
        <v>1261.92667764</v>
      </c>
      <c r="Q44" s="10">
        <v>6.9500320000000001E-3</v>
      </c>
      <c r="R44" s="10">
        <v>1.2736373E-2</v>
      </c>
      <c r="S44" s="10">
        <v>6.9347339999999997E-3</v>
      </c>
      <c r="T44" s="10">
        <v>1.2721075E-2</v>
      </c>
      <c r="U44" s="10">
        <v>5.7863410000000004E-3</v>
      </c>
      <c r="V44" s="10">
        <v>2.9829564999999999E-3</v>
      </c>
      <c r="W44" s="10">
        <v>0.33600041000000003</v>
      </c>
      <c r="X44" s="10">
        <v>9.5750484399999996E-4</v>
      </c>
      <c r="Y44" s="10">
        <v>16.9029335</v>
      </c>
      <c r="Z44" s="11">
        <f t="shared" si="2"/>
        <v>1262.26267805</v>
      </c>
      <c r="AA44" s="10">
        <v>605.04916760972446</v>
      </c>
      <c r="AB44" s="25">
        <f t="shared" si="3"/>
        <v>2.0862150476739414</v>
      </c>
      <c r="AC44" s="6" t="s">
        <v>1478</v>
      </c>
    </row>
    <row r="45" spans="1:29" x14ac:dyDescent="0.25">
      <c r="A45" s="6">
        <v>2018</v>
      </c>
      <c r="B45" s="6" t="s">
        <v>30</v>
      </c>
      <c r="C45" s="6">
        <v>10704411</v>
      </c>
      <c r="D45" s="7" t="s">
        <v>317</v>
      </c>
      <c r="E45" s="6"/>
      <c r="F45" s="7" t="s">
        <v>989</v>
      </c>
      <c r="G45" s="6">
        <v>221112</v>
      </c>
      <c r="H45" s="8" t="s">
        <v>33</v>
      </c>
      <c r="I45" s="9">
        <v>32.976100000000002</v>
      </c>
      <c r="J45" s="9">
        <v>-112.694</v>
      </c>
      <c r="K45" s="6" t="s">
        <v>34</v>
      </c>
      <c r="P45" s="10">
        <v>305.596</v>
      </c>
      <c r="W45" s="10">
        <v>20.454999999999998</v>
      </c>
      <c r="Z45" s="11">
        <f t="shared" si="2"/>
        <v>326.05099999999999</v>
      </c>
      <c r="AA45" s="11">
        <v>157.10063078703124</v>
      </c>
      <c r="AB45" s="25">
        <f t="shared" si="3"/>
        <v>2.0754276947620998</v>
      </c>
      <c r="AC45" s="6" t="s">
        <v>1478</v>
      </c>
    </row>
    <row r="46" spans="1:29" x14ac:dyDescent="0.25">
      <c r="A46" s="6">
        <v>2018</v>
      </c>
      <c r="B46" s="6" t="s">
        <v>30</v>
      </c>
      <c r="C46" s="6">
        <v>1139311</v>
      </c>
      <c r="D46" s="7" t="s">
        <v>317</v>
      </c>
      <c r="E46" s="6"/>
      <c r="F46" s="7" t="s">
        <v>318</v>
      </c>
      <c r="G46" s="6">
        <v>221112</v>
      </c>
      <c r="H46" s="8" t="s">
        <v>33</v>
      </c>
      <c r="I46" s="9">
        <v>33.554200000000002</v>
      </c>
      <c r="J46" s="9">
        <v>-112.2161</v>
      </c>
      <c r="K46" s="6" t="s">
        <v>34</v>
      </c>
      <c r="P46" s="10">
        <v>331.17500000000001</v>
      </c>
      <c r="W46" s="10">
        <v>0.54300000000000004</v>
      </c>
      <c r="Z46" s="11">
        <f t="shared" si="2"/>
        <v>331.71800000000002</v>
      </c>
      <c r="AA46" s="11">
        <v>167.23784083329232</v>
      </c>
      <c r="AB46" s="25">
        <f t="shared" si="3"/>
        <v>1.9835104205313583</v>
      </c>
      <c r="AC46" s="6" t="s">
        <v>1478</v>
      </c>
    </row>
    <row r="47" spans="1:29" x14ac:dyDescent="0.25">
      <c r="A47" s="6">
        <v>2014</v>
      </c>
      <c r="B47" s="6" t="s">
        <v>47</v>
      </c>
      <c r="C47" s="6">
        <v>7906011</v>
      </c>
      <c r="D47" s="8" t="s">
        <v>48</v>
      </c>
      <c r="F47" s="8" t="s">
        <v>49</v>
      </c>
      <c r="G47" s="6">
        <v>327310</v>
      </c>
      <c r="H47" s="8" t="s">
        <v>50</v>
      </c>
      <c r="I47" s="9">
        <v>35.071319000000003</v>
      </c>
      <c r="J47" s="9">
        <v>-106.39228300000001</v>
      </c>
      <c r="K47" s="6" t="s">
        <v>46</v>
      </c>
      <c r="L47" s="10">
        <v>8.2899999999999991</v>
      </c>
      <c r="M47" s="10">
        <v>895.07685000000004</v>
      </c>
      <c r="N47" s="10"/>
      <c r="O47" s="10">
        <v>3.6762741459204502</v>
      </c>
      <c r="P47" s="10">
        <v>912.20084999999995</v>
      </c>
      <c r="Q47" s="10">
        <v>149.78284418960001</v>
      </c>
      <c r="R47" s="10">
        <v>159.1771350596</v>
      </c>
      <c r="S47" s="10">
        <v>69.084154753869996</v>
      </c>
      <c r="T47" s="10">
        <v>78.478444823870007</v>
      </c>
      <c r="U47" s="10">
        <v>9.3942562729999999</v>
      </c>
      <c r="V47" s="10">
        <v>48.70384268846</v>
      </c>
      <c r="W47" s="10">
        <v>24.400099999999998</v>
      </c>
      <c r="X47" s="10">
        <v>13.858717611643799</v>
      </c>
      <c r="Y47" s="10">
        <v>47.584200000000003</v>
      </c>
      <c r="Z47" s="11">
        <f t="shared" si="2"/>
        <v>936.6009499999999</v>
      </c>
      <c r="AA47" s="10">
        <v>494.62105495105141</v>
      </c>
      <c r="AB47" s="25">
        <f t="shared" si="3"/>
        <v>1.8935727475100865</v>
      </c>
      <c r="AC47" s="6" t="s">
        <v>1478</v>
      </c>
    </row>
    <row r="48" spans="1:29" x14ac:dyDescent="0.25">
      <c r="A48" s="6">
        <v>2014</v>
      </c>
      <c r="B48" s="6" t="s">
        <v>47</v>
      </c>
      <c r="C48" s="6">
        <v>896111</v>
      </c>
      <c r="D48" s="8" t="s">
        <v>102</v>
      </c>
      <c r="F48" s="8" t="s">
        <v>103</v>
      </c>
      <c r="G48" s="6">
        <v>221330</v>
      </c>
      <c r="H48" s="8" t="s">
        <v>104</v>
      </c>
      <c r="I48" s="9">
        <v>39.760579</v>
      </c>
      <c r="J48" s="9">
        <v>-105.215345</v>
      </c>
      <c r="K48" s="6" t="s">
        <v>13</v>
      </c>
      <c r="L48" s="10">
        <v>6.2972399999999998E-2</v>
      </c>
      <c r="M48" s="10">
        <v>77.912000000000006</v>
      </c>
      <c r="N48" s="10"/>
      <c r="O48" s="10">
        <v>0.17998267524200001</v>
      </c>
      <c r="P48" s="10">
        <v>636.52499999999998</v>
      </c>
      <c r="Q48" s="10">
        <v>7.5304592100000001</v>
      </c>
      <c r="R48" s="10">
        <v>12.7288</v>
      </c>
      <c r="S48" s="10">
        <v>7.3409729600000002</v>
      </c>
      <c r="T48" s="10">
        <v>12.53931375</v>
      </c>
      <c r="U48" s="10">
        <v>5.1983357945000002</v>
      </c>
      <c r="V48" s="10">
        <v>5.6429153251999997</v>
      </c>
      <c r="W48" s="10">
        <v>1176.0989999999999</v>
      </c>
      <c r="X48" s="10">
        <v>1.257276614</v>
      </c>
      <c r="Y48" s="10">
        <v>14.637</v>
      </c>
      <c r="Z48" s="11">
        <f t="shared" si="2"/>
        <v>1812.6239999999998</v>
      </c>
      <c r="AA48" s="10">
        <v>962.7166609850874</v>
      </c>
      <c r="AB48" s="25">
        <f t="shared" si="3"/>
        <v>1.8828218867067863</v>
      </c>
      <c r="AC48" s="6" t="s">
        <v>1478</v>
      </c>
    </row>
    <row r="49" spans="1:29" x14ac:dyDescent="0.25">
      <c r="A49" s="6">
        <v>2014</v>
      </c>
      <c r="B49" s="6" t="s">
        <v>47</v>
      </c>
      <c r="C49" s="6">
        <v>8241411</v>
      </c>
      <c r="D49" s="8" t="s">
        <v>100</v>
      </c>
      <c r="F49" s="8" t="s">
        <v>117</v>
      </c>
      <c r="G49" s="6">
        <v>211112</v>
      </c>
      <c r="H49" s="8" t="s">
        <v>68</v>
      </c>
      <c r="I49" s="9">
        <v>33.057777999999999</v>
      </c>
      <c r="J49" s="9">
        <v>-103.608056</v>
      </c>
      <c r="K49" s="6" t="s">
        <v>46</v>
      </c>
      <c r="L49" s="10"/>
      <c r="M49" s="10">
        <v>103.557</v>
      </c>
      <c r="N49" s="10"/>
      <c r="O49" s="10">
        <v>0.27879599999999999</v>
      </c>
      <c r="P49" s="10">
        <v>911.61300000000006</v>
      </c>
      <c r="Q49" s="10">
        <v>7.1881287499999997</v>
      </c>
      <c r="R49" s="10">
        <v>13.284000000000001</v>
      </c>
      <c r="S49" s="10">
        <v>7.1871059900000001</v>
      </c>
      <c r="T49" s="10">
        <v>13.28297723</v>
      </c>
      <c r="U49" s="10">
        <v>6.0958712500000001</v>
      </c>
      <c r="V49" s="10">
        <v>3.4837912200000001</v>
      </c>
      <c r="W49" s="10">
        <v>269.33300000000003</v>
      </c>
      <c r="X49" s="10">
        <v>1.1417360000000001</v>
      </c>
      <c r="Y49" s="10">
        <v>52.65</v>
      </c>
      <c r="Z49" s="11">
        <f t="shared" si="2"/>
        <v>1180.9460000000001</v>
      </c>
      <c r="AA49" s="10">
        <v>652.10528858233454</v>
      </c>
      <c r="AB49" s="25">
        <f t="shared" si="3"/>
        <v>1.8109744249542219</v>
      </c>
      <c r="AC49" s="6" t="s">
        <v>1478</v>
      </c>
    </row>
    <row r="50" spans="1:29" x14ac:dyDescent="0.25">
      <c r="A50" s="6">
        <v>2018</v>
      </c>
      <c r="B50" s="6" t="s">
        <v>30</v>
      </c>
      <c r="C50" s="6">
        <v>7581811</v>
      </c>
      <c r="D50" s="7" t="s">
        <v>175</v>
      </c>
      <c r="E50" s="6"/>
      <c r="F50" s="7" t="s">
        <v>176</v>
      </c>
      <c r="G50" s="6">
        <v>221112</v>
      </c>
      <c r="H50" s="8" t="s">
        <v>33</v>
      </c>
      <c r="I50" s="9">
        <v>31.8047</v>
      </c>
      <c r="J50" s="9">
        <v>-106.5472</v>
      </c>
      <c r="K50" s="6" t="s">
        <v>46</v>
      </c>
      <c r="P50" s="10">
        <v>674.62300000000005</v>
      </c>
      <c r="W50" s="10">
        <v>2.3250000000000002</v>
      </c>
      <c r="Z50" s="11">
        <f t="shared" si="2"/>
        <v>676.94800000000009</v>
      </c>
      <c r="AA50" s="11">
        <v>374.84898397267415</v>
      </c>
      <c r="AB50" s="25">
        <f t="shared" si="3"/>
        <v>1.8059219284141061</v>
      </c>
      <c r="AC50" s="6" t="s">
        <v>1478</v>
      </c>
    </row>
    <row r="51" spans="1:29" x14ac:dyDescent="0.25">
      <c r="A51" s="6">
        <v>2014</v>
      </c>
      <c r="B51" s="6" t="s">
        <v>47</v>
      </c>
      <c r="C51" s="6">
        <v>4144411</v>
      </c>
      <c r="D51" s="8" t="s">
        <v>89</v>
      </c>
      <c r="F51" s="8" t="s">
        <v>141</v>
      </c>
      <c r="G51" s="6">
        <v>327310</v>
      </c>
      <c r="H51" s="8" t="s">
        <v>50</v>
      </c>
      <c r="I51" s="9">
        <v>31.745833000000001</v>
      </c>
      <c r="J51" s="9">
        <v>-102.546661</v>
      </c>
      <c r="K51" s="6" t="s">
        <v>38</v>
      </c>
      <c r="L51" s="10">
        <v>12.4</v>
      </c>
      <c r="M51" s="10">
        <v>172.85980000000001</v>
      </c>
      <c r="N51" s="10">
        <v>2.3374999999999999</v>
      </c>
      <c r="O51" s="10">
        <v>3.8254282256200001</v>
      </c>
      <c r="P51" s="10">
        <v>1314.4848</v>
      </c>
      <c r="Q51" s="10">
        <v>212.793938564</v>
      </c>
      <c r="R51" s="10">
        <v>220.46690000000001</v>
      </c>
      <c r="S51" s="10">
        <v>75.249590097799995</v>
      </c>
      <c r="T51" s="10">
        <v>82.922547058299998</v>
      </c>
      <c r="U51" s="10">
        <v>7.6729263975000004</v>
      </c>
      <c r="V51" s="10">
        <v>51.850657979799998</v>
      </c>
      <c r="W51" s="10">
        <v>5.9337</v>
      </c>
      <c r="X51" s="10">
        <v>14.4260487359</v>
      </c>
      <c r="Y51" s="10">
        <v>57.406100000000002</v>
      </c>
      <c r="Z51" s="11">
        <f t="shared" si="2"/>
        <v>1320.4185</v>
      </c>
      <c r="AA51" s="10">
        <v>751.89552986872798</v>
      </c>
      <c r="AB51" s="25">
        <f t="shared" si="3"/>
        <v>1.7561196303833984</v>
      </c>
      <c r="AC51" s="6" t="s">
        <v>1478</v>
      </c>
    </row>
    <row r="52" spans="1:29" x14ac:dyDescent="0.25">
      <c r="A52" s="6">
        <v>2014</v>
      </c>
      <c r="B52" s="6" t="s">
        <v>47</v>
      </c>
      <c r="C52" s="6">
        <v>5066411</v>
      </c>
      <c r="D52" s="8" t="s">
        <v>131</v>
      </c>
      <c r="F52" s="8" t="s">
        <v>132</v>
      </c>
      <c r="G52" s="6">
        <v>221112</v>
      </c>
      <c r="H52" s="8" t="s">
        <v>33</v>
      </c>
      <c r="I52" s="9">
        <v>39.548000000000002</v>
      </c>
      <c r="J52" s="9">
        <v>-110.383</v>
      </c>
      <c r="K52" s="6" t="s">
        <v>43</v>
      </c>
      <c r="L52" s="10">
        <v>1</v>
      </c>
      <c r="M52" s="10">
        <v>82.323899999999995</v>
      </c>
      <c r="N52" s="10">
        <v>0.1452</v>
      </c>
      <c r="O52" s="10">
        <v>7.0418350650000003E-2</v>
      </c>
      <c r="P52" s="10">
        <v>348.94040000000001</v>
      </c>
      <c r="Q52" s="10">
        <v>71.006874969999998</v>
      </c>
      <c r="R52" s="10">
        <v>73.398300000000006</v>
      </c>
      <c r="S52" s="10">
        <v>38.20747497</v>
      </c>
      <c r="T52" s="10">
        <v>40.5989</v>
      </c>
      <c r="U52" s="10">
        <v>2.3914350311999999</v>
      </c>
      <c r="V52" s="10">
        <v>33.030182287899997</v>
      </c>
      <c r="W52" s="10">
        <v>1054.8100999999999</v>
      </c>
      <c r="X52" s="10">
        <v>4.7071273938999996</v>
      </c>
      <c r="Y52" s="10">
        <v>11.848000000000001</v>
      </c>
      <c r="Z52" s="11">
        <f t="shared" si="2"/>
        <v>1403.7504999999999</v>
      </c>
      <c r="AA52" s="10">
        <v>804.76079778205064</v>
      </c>
      <c r="AB52" s="25">
        <f t="shared" si="3"/>
        <v>1.7443077543896102</v>
      </c>
      <c r="AC52" s="6" t="s">
        <v>1478</v>
      </c>
    </row>
    <row r="53" spans="1:29" x14ac:dyDescent="0.25">
      <c r="A53" s="6">
        <v>2014</v>
      </c>
      <c r="B53" s="6" t="s">
        <v>47</v>
      </c>
      <c r="C53" s="6">
        <v>5786211</v>
      </c>
      <c r="D53" s="8" t="s">
        <v>1492</v>
      </c>
      <c r="F53" s="8" t="s">
        <v>1493</v>
      </c>
      <c r="G53" s="6">
        <v>324110</v>
      </c>
      <c r="H53" s="8" t="s">
        <v>119</v>
      </c>
      <c r="I53" s="9">
        <v>33.854967000000002</v>
      </c>
      <c r="J53" s="9">
        <v>-118.336907</v>
      </c>
      <c r="K53" s="6" t="s">
        <v>518</v>
      </c>
      <c r="L53" s="10">
        <v>139.9</v>
      </c>
      <c r="M53" s="10">
        <v>738.81976999999995</v>
      </c>
      <c r="N53" s="10">
        <v>56.037797086605003</v>
      </c>
      <c r="O53" s="10">
        <v>4.04499189596</v>
      </c>
      <c r="P53" s="10">
        <v>804.92566999999997</v>
      </c>
      <c r="Q53" s="10">
        <v>308.76049248999999</v>
      </c>
      <c r="R53" s="10">
        <v>415.69799602000001</v>
      </c>
      <c r="S53" s="10">
        <v>217.84760485999999</v>
      </c>
      <c r="T53" s="10">
        <v>324.78509238999999</v>
      </c>
      <c r="U53" s="10">
        <v>106.9375002371</v>
      </c>
      <c r="V53" s="10">
        <v>185.52430083799999</v>
      </c>
      <c r="W53" s="10">
        <v>369.79583000000002</v>
      </c>
      <c r="X53" s="10">
        <v>44.425584007659999</v>
      </c>
      <c r="Y53" s="10">
        <v>543.70178739000005</v>
      </c>
      <c r="Z53" s="11">
        <f t="shared" si="2"/>
        <v>1174.7215000000001</v>
      </c>
      <c r="AA53" s="10">
        <v>684.68542730091826</v>
      </c>
      <c r="AB53" s="25">
        <f t="shared" si="3"/>
        <v>1.7157098035967278</v>
      </c>
      <c r="AC53" s="6" t="s">
        <v>1478</v>
      </c>
    </row>
    <row r="54" spans="1:29" x14ac:dyDescent="0.25">
      <c r="A54" s="6">
        <v>2014</v>
      </c>
      <c r="B54" s="6" t="s">
        <v>47</v>
      </c>
      <c r="C54" s="6">
        <v>4417311</v>
      </c>
      <c r="D54" s="8" t="s">
        <v>91</v>
      </c>
      <c r="F54" s="8" t="s">
        <v>92</v>
      </c>
      <c r="G54" s="6">
        <v>327310</v>
      </c>
      <c r="H54" s="8" t="s">
        <v>50</v>
      </c>
      <c r="I54" s="9">
        <v>38.386367</v>
      </c>
      <c r="J54" s="9">
        <v>-105.01768800000001</v>
      </c>
      <c r="K54" s="6" t="s">
        <v>13</v>
      </c>
      <c r="L54" s="10">
        <v>18.781500000000001</v>
      </c>
      <c r="M54" s="10">
        <v>1041.55</v>
      </c>
      <c r="N54" s="10">
        <v>86.529499999999999</v>
      </c>
      <c r="O54" s="10">
        <v>1.0011955431999999</v>
      </c>
      <c r="P54" s="10">
        <v>1173.78</v>
      </c>
      <c r="Q54" s="10">
        <v>106.188767</v>
      </c>
      <c r="R54" s="10">
        <v>109.291838</v>
      </c>
      <c r="S54" s="10">
        <v>31.285300100000001</v>
      </c>
      <c r="T54" s="10">
        <v>34.388361000000003</v>
      </c>
      <c r="U54" s="10">
        <v>3.1030605000000002</v>
      </c>
      <c r="V54" s="10">
        <v>26.207499290000001</v>
      </c>
      <c r="W54" s="10">
        <v>264.93</v>
      </c>
      <c r="X54" s="10">
        <v>3.8007923959999999</v>
      </c>
      <c r="Y54" s="10">
        <v>137</v>
      </c>
      <c r="Z54" s="11">
        <f t="shared" si="2"/>
        <v>1438.71</v>
      </c>
      <c r="AA54" s="10">
        <v>846.13259601241919</v>
      </c>
      <c r="AB54" s="25">
        <f t="shared" si="3"/>
        <v>1.7003363382763277</v>
      </c>
      <c r="AC54" s="6" t="s">
        <v>1478</v>
      </c>
    </row>
    <row r="55" spans="1:29" x14ac:dyDescent="0.25">
      <c r="A55" s="6">
        <v>2018</v>
      </c>
      <c r="B55" s="6" t="s">
        <v>30</v>
      </c>
      <c r="C55" s="6">
        <v>4391711</v>
      </c>
      <c r="D55" s="7" t="s">
        <v>82</v>
      </c>
      <c r="E55" s="6"/>
      <c r="F55" s="7" t="s">
        <v>105</v>
      </c>
      <c r="G55" s="6">
        <v>221112</v>
      </c>
      <c r="H55" s="8" t="s">
        <v>33</v>
      </c>
      <c r="I55" s="9">
        <v>38.824399999999997</v>
      </c>
      <c r="J55" s="9">
        <v>-104.8331</v>
      </c>
      <c r="K55" s="6" t="s">
        <v>13</v>
      </c>
      <c r="P55" s="10">
        <v>1293.5309999999999</v>
      </c>
      <c r="W55" s="10">
        <v>151.435</v>
      </c>
      <c r="Z55" s="11">
        <f t="shared" si="2"/>
        <v>1444.9659999999999</v>
      </c>
      <c r="AA55" s="11">
        <v>894.64085520979302</v>
      </c>
      <c r="AB55" s="25">
        <f t="shared" si="3"/>
        <v>1.6151352708581097</v>
      </c>
      <c r="AC55" s="6" t="s">
        <v>1478</v>
      </c>
    </row>
    <row r="56" spans="1:29" x14ac:dyDescent="0.25">
      <c r="A56" s="6">
        <v>2014</v>
      </c>
      <c r="B56" s="6" t="s">
        <v>47</v>
      </c>
      <c r="C56" s="6">
        <v>5651911</v>
      </c>
      <c r="D56" s="8" t="s">
        <v>62</v>
      </c>
      <c r="F56" s="8" t="s">
        <v>145</v>
      </c>
      <c r="G56" s="6">
        <v>324110</v>
      </c>
      <c r="H56" s="8" t="s">
        <v>119</v>
      </c>
      <c r="I56" s="9">
        <v>32.269103999999999</v>
      </c>
      <c r="J56" s="9">
        <v>-101.41767299999999</v>
      </c>
      <c r="K56" s="6" t="s">
        <v>38</v>
      </c>
      <c r="L56" s="10"/>
      <c r="M56" s="10">
        <v>238.09569999999999</v>
      </c>
      <c r="N56" s="10">
        <v>0.11509999999999999</v>
      </c>
      <c r="O56" s="10">
        <v>0.67296202000000005</v>
      </c>
      <c r="P56" s="10">
        <v>505.81330000000003</v>
      </c>
      <c r="Q56" s="10">
        <v>100.5824745</v>
      </c>
      <c r="R56" s="10">
        <v>118.2209</v>
      </c>
      <c r="S56" s="10">
        <v>100.3153605</v>
      </c>
      <c r="T56" s="10">
        <v>117.95378599999999</v>
      </c>
      <c r="U56" s="10">
        <v>17.638423459999998</v>
      </c>
      <c r="V56" s="10">
        <v>70.642911089999998</v>
      </c>
      <c r="W56" s="10">
        <v>819.89300000000003</v>
      </c>
      <c r="X56" s="10">
        <v>31.972275509999999</v>
      </c>
      <c r="Y56" s="10">
        <v>309.22250000000003</v>
      </c>
      <c r="Z56" s="11">
        <f t="shared" si="2"/>
        <v>1325.7063000000001</v>
      </c>
      <c r="AA56" s="10">
        <v>854.26394393969383</v>
      </c>
      <c r="AB56" s="25">
        <f t="shared" si="3"/>
        <v>1.5518696644108714</v>
      </c>
      <c r="AC56" s="6" t="s">
        <v>1478</v>
      </c>
    </row>
    <row r="57" spans="1:29" x14ac:dyDescent="0.25">
      <c r="A57" s="6">
        <v>2014</v>
      </c>
      <c r="B57" s="6" t="s">
        <v>47</v>
      </c>
      <c r="C57" s="6">
        <v>4899711</v>
      </c>
      <c r="D57" s="8" t="s">
        <v>139</v>
      </c>
      <c r="F57" s="8" t="s">
        <v>140</v>
      </c>
      <c r="G57" s="6">
        <v>211112</v>
      </c>
      <c r="H57" s="8" t="s">
        <v>68</v>
      </c>
      <c r="I57" s="9">
        <v>32.758049999999997</v>
      </c>
      <c r="J57" s="9">
        <v>-102.681383</v>
      </c>
      <c r="K57" s="6" t="s">
        <v>38</v>
      </c>
      <c r="L57" s="10"/>
      <c r="M57" s="10">
        <v>1345.7080000000001</v>
      </c>
      <c r="N57" s="10"/>
      <c r="O57" s="10">
        <v>0.64833700000000005</v>
      </c>
      <c r="P57" s="10">
        <v>671.50900000000001</v>
      </c>
      <c r="Q57" s="10">
        <v>95.604029999999995</v>
      </c>
      <c r="R57" s="10">
        <v>106.75</v>
      </c>
      <c r="S57" s="10">
        <v>81.199169999999995</v>
      </c>
      <c r="T57" s="10">
        <v>92.345140000000001</v>
      </c>
      <c r="U57" s="10">
        <v>11.145970999999999</v>
      </c>
      <c r="V57" s="10">
        <v>63.48066</v>
      </c>
      <c r="W57" s="10">
        <v>432.65</v>
      </c>
      <c r="X57" s="10">
        <v>8.5365000000000002</v>
      </c>
      <c r="Y57" s="10">
        <v>37.135199999999998</v>
      </c>
      <c r="Z57" s="11">
        <f t="shared" si="2"/>
        <v>1104.1590000000001</v>
      </c>
      <c r="AA57" s="10">
        <v>735.86272997969309</v>
      </c>
      <c r="AB57" s="25">
        <f t="shared" si="3"/>
        <v>1.5004958873653929</v>
      </c>
      <c r="AC57" s="6" t="s">
        <v>1478</v>
      </c>
    </row>
    <row r="58" spans="1:29" x14ac:dyDescent="0.25">
      <c r="A58" s="6">
        <v>2018</v>
      </c>
      <c r="B58" s="6" t="s">
        <v>30</v>
      </c>
      <c r="C58" s="6">
        <v>4392711</v>
      </c>
      <c r="D58" s="7" t="s">
        <v>82</v>
      </c>
      <c r="E58" s="6"/>
      <c r="F58" s="7" t="s">
        <v>106</v>
      </c>
      <c r="G58" s="6">
        <v>221112</v>
      </c>
      <c r="H58" s="8" t="s">
        <v>33</v>
      </c>
      <c r="I58" s="9">
        <v>38.630600000000001</v>
      </c>
      <c r="J58" s="9">
        <v>-104.7056</v>
      </c>
      <c r="K58" s="6" t="s">
        <v>13</v>
      </c>
      <c r="P58" s="10">
        <v>916.15599999999995</v>
      </c>
      <c r="W58" s="10">
        <v>408.47800000000001</v>
      </c>
      <c r="Z58" s="11">
        <f t="shared" si="2"/>
        <v>1324.634</v>
      </c>
      <c r="AA58" s="11">
        <v>884.44073202009918</v>
      </c>
      <c r="AB58" s="25">
        <f t="shared" si="3"/>
        <v>1.4977080453706391</v>
      </c>
      <c r="AC58" s="6" t="s">
        <v>1478</v>
      </c>
    </row>
    <row r="59" spans="1:29" x14ac:dyDescent="0.25">
      <c r="A59" s="6">
        <v>2014</v>
      </c>
      <c r="B59" s="6" t="s">
        <v>47</v>
      </c>
      <c r="C59" s="6">
        <v>5226911</v>
      </c>
      <c r="D59" s="8" t="s">
        <v>100</v>
      </c>
      <c r="F59" s="8" t="s">
        <v>150</v>
      </c>
      <c r="G59" s="6">
        <v>211112</v>
      </c>
      <c r="H59" s="8" t="s">
        <v>68</v>
      </c>
      <c r="I59" s="9">
        <v>32.174199999999999</v>
      </c>
      <c r="J59" s="9">
        <v>-103.1741</v>
      </c>
      <c r="K59" s="6" t="s">
        <v>46</v>
      </c>
      <c r="L59" s="10"/>
      <c r="M59" s="10">
        <v>800.43399999999997</v>
      </c>
      <c r="N59" s="10"/>
      <c r="O59" s="10">
        <v>0.20605200000000001</v>
      </c>
      <c r="P59" s="10">
        <v>230.07</v>
      </c>
      <c r="Q59" s="10">
        <v>7.3173824999999999</v>
      </c>
      <c r="R59" s="10">
        <v>13.57</v>
      </c>
      <c r="S59" s="10">
        <v>7.3173824999999999</v>
      </c>
      <c r="T59" s="10">
        <v>13.57</v>
      </c>
      <c r="U59" s="10">
        <v>6.2526175200000003</v>
      </c>
      <c r="V59" s="10">
        <v>5.5219002000000001</v>
      </c>
      <c r="W59" s="10">
        <v>797.56299999999999</v>
      </c>
      <c r="X59" s="10">
        <v>0.84383200000000003</v>
      </c>
      <c r="Y59" s="10">
        <v>174.46299999999999</v>
      </c>
      <c r="Z59" s="11">
        <f t="shared" si="2"/>
        <v>1027.633</v>
      </c>
      <c r="AA59" s="10">
        <v>689.58401970722662</v>
      </c>
      <c r="AB59" s="25">
        <f t="shared" si="3"/>
        <v>1.4902215982851477</v>
      </c>
      <c r="AC59" s="6" t="s">
        <v>1478</v>
      </c>
    </row>
    <row r="60" spans="1:29" x14ac:dyDescent="0.25">
      <c r="A60" s="6">
        <v>2014</v>
      </c>
      <c r="B60" s="6" t="s">
        <v>47</v>
      </c>
      <c r="C60" s="6">
        <v>4086111</v>
      </c>
      <c r="D60" s="8" t="s">
        <v>1492</v>
      </c>
      <c r="F60" s="8" t="s">
        <v>1494</v>
      </c>
      <c r="G60" s="6">
        <v>324110</v>
      </c>
      <c r="H60" s="8" t="s">
        <v>119</v>
      </c>
      <c r="I60" s="9">
        <v>33.908200000000001</v>
      </c>
      <c r="J60" s="9">
        <v>-118.4085</v>
      </c>
      <c r="K60" s="6" t="s">
        <v>518</v>
      </c>
      <c r="L60" s="10">
        <v>17</v>
      </c>
      <c r="M60" s="10">
        <v>702.81709000000001</v>
      </c>
      <c r="N60" s="10">
        <v>94.458828819999994</v>
      </c>
      <c r="O60" s="10">
        <v>3.0491137210949999</v>
      </c>
      <c r="P60" s="10">
        <v>701.35793000000001</v>
      </c>
      <c r="Q60" s="10">
        <v>100.78668670675999</v>
      </c>
      <c r="R60" s="10">
        <v>189.05923958</v>
      </c>
      <c r="S60" s="10">
        <v>89.298619086759999</v>
      </c>
      <c r="T60" s="10">
        <v>177.57117195999999</v>
      </c>
      <c r="U60" s="10">
        <v>88.272534544059994</v>
      </c>
      <c r="V60" s="10">
        <v>73.994821381419996</v>
      </c>
      <c r="W60" s="10">
        <v>325.60223999999999</v>
      </c>
      <c r="X60" s="10">
        <v>30.110367673740001</v>
      </c>
      <c r="Y60" s="10">
        <v>494.45143539999998</v>
      </c>
      <c r="Z60" s="11">
        <f t="shared" si="2"/>
        <v>1026.9601700000001</v>
      </c>
      <c r="AA60" s="10">
        <v>692.45224486567736</v>
      </c>
      <c r="AB60" s="25">
        <f t="shared" si="3"/>
        <v>1.4830772484522898</v>
      </c>
      <c r="AC60" s="6" t="s">
        <v>1478</v>
      </c>
    </row>
    <row r="61" spans="1:29" x14ac:dyDescent="0.25">
      <c r="A61" s="6">
        <v>2014</v>
      </c>
      <c r="B61" s="6" t="s">
        <v>47</v>
      </c>
      <c r="C61" s="6">
        <v>4073511</v>
      </c>
      <c r="D61" s="8" t="s">
        <v>1492</v>
      </c>
      <c r="F61" s="8" t="s">
        <v>1495</v>
      </c>
      <c r="G61" s="6">
        <v>324110</v>
      </c>
      <c r="H61" s="8" t="s">
        <v>119</v>
      </c>
      <c r="I61" s="9">
        <v>33.813229999999997</v>
      </c>
      <c r="J61" s="9">
        <v>-118.24298</v>
      </c>
      <c r="K61" s="6" t="s">
        <v>518</v>
      </c>
      <c r="L61" s="10">
        <v>14.3</v>
      </c>
      <c r="M61" s="10">
        <v>690.45601999999997</v>
      </c>
      <c r="N61" s="10">
        <v>220.53095123153</v>
      </c>
      <c r="O61" s="10">
        <v>3.5540711696308001</v>
      </c>
      <c r="P61" s="10">
        <v>672.94996000000003</v>
      </c>
      <c r="Q61" s="10">
        <v>199.69244421069999</v>
      </c>
      <c r="R61" s="10">
        <v>291.22603021999998</v>
      </c>
      <c r="S61" s="10">
        <v>155.64216821069999</v>
      </c>
      <c r="T61" s="10">
        <v>247.17575421999999</v>
      </c>
      <c r="U61" s="10">
        <v>91.533554298129999</v>
      </c>
      <c r="V61" s="10">
        <v>122.97339297032001</v>
      </c>
      <c r="W61" s="10">
        <v>324.92487999999997</v>
      </c>
      <c r="X61" s="10">
        <v>34.246633078544001</v>
      </c>
      <c r="Y61" s="10">
        <v>449.39766818800001</v>
      </c>
      <c r="Z61" s="11">
        <f t="shared" si="2"/>
        <v>997.87483999999995</v>
      </c>
      <c r="AA61" s="10">
        <v>675.20183812064533</v>
      </c>
      <c r="AB61" s="25">
        <f t="shared" si="3"/>
        <v>1.4778911781068038</v>
      </c>
      <c r="AC61" s="6" t="s">
        <v>1478</v>
      </c>
    </row>
    <row r="62" spans="1:29" x14ac:dyDescent="0.25">
      <c r="A62" s="6">
        <v>2014</v>
      </c>
      <c r="B62" s="6" t="s">
        <v>47</v>
      </c>
      <c r="C62" s="6">
        <v>8091311</v>
      </c>
      <c r="D62" s="8" t="s">
        <v>100</v>
      </c>
      <c r="F62" s="8" t="s">
        <v>133</v>
      </c>
      <c r="G62" s="6">
        <v>211112</v>
      </c>
      <c r="H62" s="8" t="s">
        <v>68</v>
      </c>
      <c r="I62" s="9">
        <v>33.043869000000001</v>
      </c>
      <c r="J62" s="9">
        <v>-103.169989</v>
      </c>
      <c r="K62" s="6" t="s">
        <v>46</v>
      </c>
      <c r="L62" s="10"/>
      <c r="M62" s="10">
        <v>15.428000000000001</v>
      </c>
      <c r="N62" s="10"/>
      <c r="O62" s="10">
        <v>3.7799999999999999E-3</v>
      </c>
      <c r="P62" s="10">
        <v>12.772</v>
      </c>
      <c r="Q62" s="10">
        <v>0.17776951999999999</v>
      </c>
      <c r="R62" s="10">
        <v>0.30199999999999999</v>
      </c>
      <c r="S62" s="10">
        <v>0.17776951999999999</v>
      </c>
      <c r="T62" s="10">
        <v>0.30199999999999999</v>
      </c>
      <c r="U62" s="10">
        <v>0.12423048</v>
      </c>
      <c r="V62" s="10">
        <v>0.1429666</v>
      </c>
      <c r="W62" s="10">
        <v>1009.006</v>
      </c>
      <c r="X62" s="10">
        <v>1.5480000000000001E-2</v>
      </c>
      <c r="Y62" s="10">
        <v>26.065000000000001</v>
      </c>
      <c r="Z62" s="11">
        <f t="shared" si="2"/>
        <v>1021.778</v>
      </c>
      <c r="AA62" s="10">
        <v>692.56043724479935</v>
      </c>
      <c r="AB62" s="25">
        <f t="shared" si="3"/>
        <v>1.47536293592646</v>
      </c>
      <c r="AC62" s="6" t="s">
        <v>1478</v>
      </c>
    </row>
    <row r="63" spans="1:29" x14ac:dyDescent="0.25">
      <c r="A63" s="6">
        <v>2014</v>
      </c>
      <c r="B63" s="6" t="s">
        <v>47</v>
      </c>
      <c r="C63" s="6">
        <v>5212511</v>
      </c>
      <c r="D63" s="8" t="s">
        <v>296</v>
      </c>
      <c r="F63" s="8" t="s">
        <v>297</v>
      </c>
      <c r="G63" s="6">
        <v>48621</v>
      </c>
      <c r="H63" s="8" t="s">
        <v>72</v>
      </c>
      <c r="I63" s="9">
        <v>32.316389000000001</v>
      </c>
      <c r="J63" s="9">
        <v>-108.606111</v>
      </c>
      <c r="K63" s="6" t="s">
        <v>46</v>
      </c>
      <c r="L63" s="10"/>
      <c r="M63" s="10">
        <v>27.372</v>
      </c>
      <c r="N63" s="10"/>
      <c r="O63" s="10">
        <v>4.2735000000000002E-2</v>
      </c>
      <c r="P63" s="10">
        <v>262.39100000000002</v>
      </c>
      <c r="Q63" s="10">
        <v>1.1192500000000001</v>
      </c>
      <c r="R63" s="10">
        <v>2.0350000000000001</v>
      </c>
      <c r="S63" s="10">
        <v>1.1192500000000001</v>
      </c>
      <c r="T63" s="10">
        <v>2.0350000000000001</v>
      </c>
      <c r="U63" s="10">
        <v>0.91574999999999995</v>
      </c>
      <c r="V63" s="10">
        <v>0.53317000000000003</v>
      </c>
      <c r="W63" s="10">
        <v>0.872</v>
      </c>
      <c r="X63" s="10">
        <v>0.17501</v>
      </c>
      <c r="Y63" s="10">
        <v>5.702</v>
      </c>
      <c r="Z63" s="11">
        <f t="shared" si="2"/>
        <v>263.26300000000003</v>
      </c>
      <c r="AA63" s="10">
        <v>178.71059385130189</v>
      </c>
      <c r="AB63" s="25">
        <f t="shared" si="3"/>
        <v>1.4731247562136742</v>
      </c>
      <c r="AC63" s="6" t="s">
        <v>1478</v>
      </c>
    </row>
    <row r="64" spans="1:29" x14ac:dyDescent="0.25">
      <c r="A64" s="6">
        <v>2014</v>
      </c>
      <c r="B64" s="6" t="s">
        <v>47</v>
      </c>
      <c r="C64" s="6">
        <v>4861611</v>
      </c>
      <c r="D64" s="8" t="s">
        <v>55</v>
      </c>
      <c r="F64" s="8" t="s">
        <v>118</v>
      </c>
      <c r="G64" s="6">
        <v>324110</v>
      </c>
      <c r="H64" s="8" t="s">
        <v>119</v>
      </c>
      <c r="I64" s="9">
        <v>35.703055999999997</v>
      </c>
      <c r="J64" s="9">
        <v>-101.36305</v>
      </c>
      <c r="K64" s="6" t="s">
        <v>38</v>
      </c>
      <c r="L64" s="10">
        <v>10.199999999999999</v>
      </c>
      <c r="M64" s="10">
        <v>597.98379999999997</v>
      </c>
      <c r="N64" s="10">
        <v>30.419699999999999</v>
      </c>
      <c r="O64" s="10">
        <v>1.2698563022989999</v>
      </c>
      <c r="P64" s="10">
        <v>1082.2135000000001</v>
      </c>
      <c r="Q64" s="10">
        <v>71.588153379999994</v>
      </c>
      <c r="R64" s="10">
        <v>132.39099999999999</v>
      </c>
      <c r="S64" s="10">
        <v>50.236813259000002</v>
      </c>
      <c r="T64" s="10">
        <v>111.039659904</v>
      </c>
      <c r="U64" s="10">
        <v>60.622850150799998</v>
      </c>
      <c r="V64" s="10">
        <v>55.086328438400002</v>
      </c>
      <c r="W64" s="10">
        <v>277.79590000000002</v>
      </c>
      <c r="X64" s="10">
        <v>25.372214737</v>
      </c>
      <c r="Y64" s="10">
        <v>1616.7988</v>
      </c>
      <c r="Z64" s="11">
        <f t="shared" si="2"/>
        <v>1360.0094000000001</v>
      </c>
      <c r="AA64" s="10">
        <v>926.7620599697359</v>
      </c>
      <c r="AB64" s="25">
        <f t="shared" si="3"/>
        <v>1.4674849767203593</v>
      </c>
      <c r="AC64" s="6" t="s">
        <v>1478</v>
      </c>
    </row>
    <row r="65" spans="1:29" x14ac:dyDescent="0.25">
      <c r="A65" s="6">
        <v>2018</v>
      </c>
      <c r="B65" s="6" t="s">
        <v>30</v>
      </c>
      <c r="C65" s="6">
        <v>547311</v>
      </c>
      <c r="D65" s="7" t="s">
        <v>317</v>
      </c>
      <c r="E65" s="6"/>
      <c r="F65" s="7" t="s">
        <v>902</v>
      </c>
      <c r="G65" s="6">
        <v>221112</v>
      </c>
      <c r="H65" s="8" t="s">
        <v>33</v>
      </c>
      <c r="I65" s="9">
        <v>33.422499999999999</v>
      </c>
      <c r="J65" s="9">
        <v>-111.9122</v>
      </c>
      <c r="K65" s="6" t="s">
        <v>34</v>
      </c>
      <c r="P65" s="10">
        <v>201.55600000000001</v>
      </c>
      <c r="W65" s="10">
        <v>0.98099999999999998</v>
      </c>
      <c r="Z65" s="11">
        <f t="shared" si="2"/>
        <v>202.53700000000001</v>
      </c>
      <c r="AA65" s="11">
        <v>139.75970865089747</v>
      </c>
      <c r="AB65" s="25">
        <f t="shared" si="3"/>
        <v>1.4491801818642345</v>
      </c>
      <c r="AC65" s="6" t="s">
        <v>1478</v>
      </c>
    </row>
    <row r="66" spans="1:29" x14ac:dyDescent="0.25">
      <c r="A66" s="6">
        <v>2014</v>
      </c>
      <c r="B66" s="6" t="s">
        <v>47</v>
      </c>
      <c r="C66" s="6">
        <v>8241211</v>
      </c>
      <c r="D66" s="8" t="s">
        <v>100</v>
      </c>
      <c r="F66" s="8" t="s">
        <v>144</v>
      </c>
      <c r="G66" s="6">
        <v>211112</v>
      </c>
      <c r="H66" s="8" t="s">
        <v>68</v>
      </c>
      <c r="I66" s="9">
        <v>32.695278000000002</v>
      </c>
      <c r="J66" s="9">
        <v>-103.28527800000001</v>
      </c>
      <c r="K66" s="6" t="s">
        <v>46</v>
      </c>
      <c r="L66" s="10"/>
      <c r="M66" s="10">
        <v>429.39699999999999</v>
      </c>
      <c r="N66" s="10"/>
      <c r="O66" s="10">
        <v>0.55687799999999998</v>
      </c>
      <c r="P66" s="10">
        <v>786.62199999999996</v>
      </c>
      <c r="Q66" s="10">
        <v>13.2317</v>
      </c>
      <c r="R66" s="10">
        <v>26.518000000000001</v>
      </c>
      <c r="S66" s="10">
        <v>13.2317</v>
      </c>
      <c r="T66" s="10">
        <v>26.518000000000001</v>
      </c>
      <c r="U66" s="10">
        <v>13.286300000000001</v>
      </c>
      <c r="V66" s="10">
        <v>6.9477200000000003</v>
      </c>
      <c r="W66" s="10">
        <v>192.04300000000001</v>
      </c>
      <c r="X66" s="10">
        <v>2.280548</v>
      </c>
      <c r="Y66" s="10">
        <v>192.05</v>
      </c>
      <c r="Z66" s="11">
        <f t="shared" ref="Z66:Z97" si="4">+P66+W66</f>
        <v>978.66499999999996</v>
      </c>
      <c r="AA66" s="10">
        <v>679.12503462190364</v>
      </c>
      <c r="AB66" s="25">
        <f t="shared" ref="AB66:AB97" si="5">+Z66/AA66</f>
        <v>1.4410674766905955</v>
      </c>
      <c r="AC66" s="6" t="s">
        <v>1478</v>
      </c>
    </row>
    <row r="67" spans="1:29" x14ac:dyDescent="0.25">
      <c r="A67" s="6">
        <v>2014</v>
      </c>
      <c r="B67" s="6" t="s">
        <v>47</v>
      </c>
      <c r="C67" s="6">
        <v>8178611</v>
      </c>
      <c r="D67" s="8" t="s">
        <v>308</v>
      </c>
      <c r="F67" s="8" t="s">
        <v>420</v>
      </c>
      <c r="G67" s="6">
        <v>32731</v>
      </c>
      <c r="H67" s="8" t="s">
        <v>50</v>
      </c>
      <c r="I67" s="9">
        <v>41.063299999999998</v>
      </c>
      <c r="J67" s="9">
        <v>-111.5317</v>
      </c>
      <c r="K67" s="6" t="s">
        <v>43</v>
      </c>
      <c r="L67" s="10">
        <v>33</v>
      </c>
      <c r="M67" s="10">
        <v>569.22529999999995</v>
      </c>
      <c r="N67" s="10">
        <v>3.363</v>
      </c>
      <c r="O67" s="10">
        <v>0.6762380241</v>
      </c>
      <c r="P67" s="10">
        <v>1256.5887</v>
      </c>
      <c r="Q67" s="10">
        <v>66.945864760000006</v>
      </c>
      <c r="R67" s="10">
        <v>67.818299999999994</v>
      </c>
      <c r="S67" s="10">
        <v>18.157667821</v>
      </c>
      <c r="T67" s="10">
        <v>19.030100000000001</v>
      </c>
      <c r="U67" s="10">
        <v>0.87242718539999997</v>
      </c>
      <c r="V67" s="10">
        <v>10.999955871899999</v>
      </c>
      <c r="W67" s="10">
        <v>132.09010000000001</v>
      </c>
      <c r="X67" s="10">
        <v>2.6048510666000002</v>
      </c>
      <c r="Y67" s="10">
        <v>45.9373</v>
      </c>
      <c r="Z67" s="11">
        <f t="shared" si="4"/>
        <v>1388.6788000000001</v>
      </c>
      <c r="AA67" s="10">
        <v>970.81995829034611</v>
      </c>
      <c r="AB67" s="25">
        <f t="shared" si="5"/>
        <v>1.4304184706354004</v>
      </c>
      <c r="AC67" s="6" t="s">
        <v>1478</v>
      </c>
    </row>
    <row r="68" spans="1:29" x14ac:dyDescent="0.25">
      <c r="A68" s="6">
        <v>2014</v>
      </c>
      <c r="B68" s="6" t="s">
        <v>47</v>
      </c>
      <c r="C68" s="6">
        <v>7230311</v>
      </c>
      <c r="D68" s="8" t="s">
        <v>51</v>
      </c>
      <c r="F68" s="8" t="s">
        <v>93</v>
      </c>
      <c r="G68" s="6">
        <v>211112</v>
      </c>
      <c r="H68" s="8" t="s">
        <v>68</v>
      </c>
      <c r="I68" s="9">
        <v>36.666704000000003</v>
      </c>
      <c r="J68" s="9">
        <v>-107.959514</v>
      </c>
      <c r="K68" s="6" t="s">
        <v>46</v>
      </c>
      <c r="L68" s="10"/>
      <c r="M68" s="10">
        <v>585.6</v>
      </c>
      <c r="N68" s="10"/>
      <c r="O68" s="10">
        <v>0.25533223199999999</v>
      </c>
      <c r="P68" s="10">
        <v>773.3</v>
      </c>
      <c r="Q68" s="10">
        <v>7.0631304000000004</v>
      </c>
      <c r="R68" s="10">
        <v>12.8</v>
      </c>
      <c r="S68" s="10">
        <v>6.9780233999999997</v>
      </c>
      <c r="T68" s="10">
        <v>12.714893</v>
      </c>
      <c r="U68" s="10">
        <v>5.7368696000000003</v>
      </c>
      <c r="V68" s="10">
        <v>3.6657709999999999</v>
      </c>
      <c r="W68" s="10">
        <v>3.3</v>
      </c>
      <c r="X68" s="10">
        <v>1.0815085</v>
      </c>
      <c r="Y68" s="10">
        <v>477.7</v>
      </c>
      <c r="Z68" s="11">
        <f t="shared" si="4"/>
        <v>776.59999999999991</v>
      </c>
      <c r="AA68" s="10">
        <v>545.75732133897543</v>
      </c>
      <c r="AB68" s="25">
        <f t="shared" si="5"/>
        <v>1.4229767877317137</v>
      </c>
      <c r="AC68" s="6" t="s">
        <v>1478</v>
      </c>
    </row>
    <row r="69" spans="1:29" x14ac:dyDescent="0.25">
      <c r="A69" s="6">
        <v>2014</v>
      </c>
      <c r="B69" s="6" t="s">
        <v>47</v>
      </c>
      <c r="C69" s="6">
        <v>3968211</v>
      </c>
      <c r="D69" s="8" t="s">
        <v>89</v>
      </c>
      <c r="F69" s="8" t="s">
        <v>156</v>
      </c>
      <c r="G69" s="6">
        <v>211111</v>
      </c>
      <c r="H69" s="8" t="s">
        <v>53</v>
      </c>
      <c r="I69" s="9">
        <v>32.040278000000001</v>
      </c>
      <c r="J69" s="9">
        <v>-102.681383</v>
      </c>
      <c r="K69" s="6" t="s">
        <v>38</v>
      </c>
      <c r="L69" s="10"/>
      <c r="M69" s="10">
        <v>589.24300000000005</v>
      </c>
      <c r="N69" s="10"/>
      <c r="O69" s="10">
        <v>0.23160900000000001</v>
      </c>
      <c r="P69" s="10">
        <v>1031.653</v>
      </c>
      <c r="Q69" s="10">
        <v>6.06595</v>
      </c>
      <c r="R69" s="10">
        <v>11.029</v>
      </c>
      <c r="S69" s="10">
        <v>6.06595</v>
      </c>
      <c r="T69" s="10">
        <v>11.029</v>
      </c>
      <c r="U69" s="10">
        <v>4.96305</v>
      </c>
      <c r="V69" s="10">
        <v>2.8895979999999999</v>
      </c>
      <c r="W69" s="10">
        <v>0.308</v>
      </c>
      <c r="X69" s="10">
        <v>0.94849399999999995</v>
      </c>
      <c r="Y69" s="10">
        <v>77.256</v>
      </c>
      <c r="Z69" s="11">
        <f t="shared" si="4"/>
        <v>1031.961</v>
      </c>
      <c r="AA69" s="10">
        <v>736.72865745358968</v>
      </c>
      <c r="AB69" s="25">
        <f t="shared" si="5"/>
        <v>1.4007341638736355</v>
      </c>
      <c r="AC69" s="6" t="s">
        <v>1478</v>
      </c>
    </row>
    <row r="70" spans="1:29" x14ac:dyDescent="0.25">
      <c r="A70" s="6">
        <v>2014</v>
      </c>
      <c r="B70" s="6" t="s">
        <v>47</v>
      </c>
      <c r="C70" s="6">
        <v>6476111</v>
      </c>
      <c r="D70" s="8" t="s">
        <v>203</v>
      </c>
      <c r="F70" s="8" t="s">
        <v>204</v>
      </c>
      <c r="G70" s="6">
        <v>324110</v>
      </c>
      <c r="H70" s="8" t="s">
        <v>119</v>
      </c>
      <c r="I70" s="9">
        <v>31.770997000000001</v>
      </c>
      <c r="J70" s="9">
        <v>-106.397453</v>
      </c>
      <c r="K70" s="6" t="s">
        <v>38</v>
      </c>
      <c r="L70" s="10">
        <v>1.8</v>
      </c>
      <c r="M70" s="10">
        <v>175.8023</v>
      </c>
      <c r="N70" s="10"/>
      <c r="O70" s="10">
        <v>1.310837759</v>
      </c>
      <c r="P70" s="10">
        <v>439.76209999999998</v>
      </c>
      <c r="Q70" s="10">
        <v>122.893822</v>
      </c>
      <c r="R70" s="10">
        <v>157.07149999999999</v>
      </c>
      <c r="S70" s="10">
        <v>121.133822</v>
      </c>
      <c r="T70" s="10">
        <v>155.3115</v>
      </c>
      <c r="U70" s="10">
        <v>34.177697389999999</v>
      </c>
      <c r="V70" s="10">
        <v>100.35969428999999</v>
      </c>
      <c r="W70" s="10">
        <v>100.0645</v>
      </c>
      <c r="X70" s="10">
        <v>22.21236189</v>
      </c>
      <c r="Y70" s="10">
        <v>646.52470000000005</v>
      </c>
      <c r="Z70" s="11">
        <f t="shared" si="4"/>
        <v>539.82659999999998</v>
      </c>
      <c r="AA70" s="10">
        <v>389.33516438830253</v>
      </c>
      <c r="AB70" s="25">
        <f t="shared" si="5"/>
        <v>1.38653440371393</v>
      </c>
      <c r="AC70" s="6" t="s">
        <v>1478</v>
      </c>
    </row>
    <row r="71" spans="1:29" x14ac:dyDescent="0.25">
      <c r="A71" s="6">
        <v>2014</v>
      </c>
      <c r="B71" s="6" t="s">
        <v>47</v>
      </c>
      <c r="C71" s="6">
        <v>4035711</v>
      </c>
      <c r="D71" s="8" t="s">
        <v>160</v>
      </c>
      <c r="F71" s="8" t="s">
        <v>161</v>
      </c>
      <c r="G71" s="6">
        <v>211112</v>
      </c>
      <c r="H71" s="8" t="s">
        <v>68</v>
      </c>
      <c r="I71" s="9">
        <v>31.947092999999999</v>
      </c>
      <c r="J71" s="9">
        <v>-103.043408</v>
      </c>
      <c r="K71" s="6" t="s">
        <v>38</v>
      </c>
      <c r="L71" s="10"/>
      <c r="M71" s="10">
        <v>185.03469999999999</v>
      </c>
      <c r="N71" s="10"/>
      <c r="O71" s="10">
        <v>0.33226013999999998</v>
      </c>
      <c r="P71" s="10">
        <v>742.26179999999999</v>
      </c>
      <c r="Q71" s="10">
        <v>8.5139563000000003</v>
      </c>
      <c r="R71" s="10">
        <v>15.8309</v>
      </c>
      <c r="S71" s="10">
        <v>8.5139563000000003</v>
      </c>
      <c r="T71" s="10">
        <v>15.8309</v>
      </c>
      <c r="U71" s="10">
        <v>7.3169436499999998</v>
      </c>
      <c r="V71" s="10">
        <v>4.1694962000000002</v>
      </c>
      <c r="W71" s="10">
        <v>226.8954</v>
      </c>
      <c r="X71" s="10">
        <v>1.3676314700000001</v>
      </c>
      <c r="Y71" s="10">
        <v>60.502200000000002</v>
      </c>
      <c r="Z71" s="11">
        <f t="shared" si="4"/>
        <v>969.15719999999999</v>
      </c>
      <c r="AA71" s="10">
        <v>703.38562416341983</v>
      </c>
      <c r="AB71" s="25">
        <f t="shared" si="5"/>
        <v>1.377846186652846</v>
      </c>
      <c r="AC71" s="6" t="s">
        <v>1478</v>
      </c>
    </row>
    <row r="72" spans="1:29" x14ac:dyDescent="0.25">
      <c r="A72" s="6">
        <v>2014</v>
      </c>
      <c r="B72" s="6" t="s">
        <v>47</v>
      </c>
      <c r="C72" s="6">
        <v>7411811</v>
      </c>
      <c r="D72" s="8" t="s">
        <v>151</v>
      </c>
      <c r="F72" s="8" t="s">
        <v>152</v>
      </c>
      <c r="G72" s="6">
        <v>211112</v>
      </c>
      <c r="H72" s="8" t="s">
        <v>68</v>
      </c>
      <c r="I72" s="9">
        <v>32.75676</v>
      </c>
      <c r="J72" s="9">
        <v>-104.21012</v>
      </c>
      <c r="K72" s="6" t="s">
        <v>46</v>
      </c>
      <c r="L72" s="10"/>
      <c r="M72" s="10">
        <v>423.57</v>
      </c>
      <c r="N72" s="10"/>
      <c r="O72" s="10">
        <v>0.20441400000000001</v>
      </c>
      <c r="P72" s="10">
        <v>383.36</v>
      </c>
      <c r="Q72" s="10">
        <v>4.94672</v>
      </c>
      <c r="R72" s="10">
        <v>9.734</v>
      </c>
      <c r="S72" s="10">
        <v>4.94672</v>
      </c>
      <c r="T72" s="10">
        <v>9.734</v>
      </c>
      <c r="U72" s="10">
        <v>4.78728</v>
      </c>
      <c r="V72" s="10">
        <v>2.5503079999999998</v>
      </c>
      <c r="W72" s="10">
        <v>399.17899999999997</v>
      </c>
      <c r="X72" s="10">
        <v>0.83712399999999998</v>
      </c>
      <c r="Y72" s="10">
        <v>104.989</v>
      </c>
      <c r="Z72" s="11">
        <f t="shared" si="4"/>
        <v>782.53899999999999</v>
      </c>
      <c r="AA72" s="10">
        <v>593.12530240294188</v>
      </c>
      <c r="AB72" s="25">
        <f t="shared" si="5"/>
        <v>1.3193485370286551</v>
      </c>
      <c r="AC72" s="6" t="s">
        <v>1478</v>
      </c>
    </row>
    <row r="73" spans="1:29" x14ac:dyDescent="0.25">
      <c r="A73" s="6">
        <v>2014</v>
      </c>
      <c r="B73" s="6" t="s">
        <v>47</v>
      </c>
      <c r="C73" s="6">
        <v>14055211</v>
      </c>
      <c r="D73" s="8" t="s">
        <v>1492</v>
      </c>
      <c r="F73" s="8" t="s">
        <v>1496</v>
      </c>
      <c r="G73" s="6">
        <v>324110</v>
      </c>
      <c r="H73" s="8" t="s">
        <v>119</v>
      </c>
      <c r="I73" s="9">
        <v>33.7956</v>
      </c>
      <c r="J73" s="9">
        <v>-118.23309999999999</v>
      </c>
      <c r="K73" s="6" t="s">
        <v>518</v>
      </c>
      <c r="L73" s="10">
        <v>10.75</v>
      </c>
      <c r="M73" s="10">
        <v>380.19002999999998</v>
      </c>
      <c r="N73" s="10">
        <v>53.691911612985002</v>
      </c>
      <c r="O73" s="10">
        <v>3.80810013882</v>
      </c>
      <c r="P73" s="10">
        <v>675.26878999999997</v>
      </c>
      <c r="Q73" s="10">
        <v>158.6855468</v>
      </c>
      <c r="R73" s="10">
        <v>254.96410220000001</v>
      </c>
      <c r="S73" s="10">
        <v>126.8983544</v>
      </c>
      <c r="T73" s="10">
        <v>223.1769128</v>
      </c>
      <c r="U73" s="10">
        <v>96.278560987999995</v>
      </c>
      <c r="V73" s="10">
        <v>96.0114633508</v>
      </c>
      <c r="W73" s="10">
        <v>188.49827999999999</v>
      </c>
      <c r="X73" s="10">
        <v>29.163940751399998</v>
      </c>
      <c r="Y73" s="10">
        <v>269.62052734399998</v>
      </c>
      <c r="Z73" s="11">
        <f t="shared" si="4"/>
        <v>863.76706999999999</v>
      </c>
      <c r="AA73" s="10">
        <v>673.88489962220558</v>
      </c>
      <c r="AB73" s="25">
        <f t="shared" si="5"/>
        <v>1.2817724072527021</v>
      </c>
      <c r="AC73" s="6" t="s">
        <v>1478</v>
      </c>
    </row>
    <row r="74" spans="1:29" x14ac:dyDescent="0.25">
      <c r="A74" s="6">
        <v>2014</v>
      </c>
      <c r="B74" s="6" t="s">
        <v>47</v>
      </c>
      <c r="C74" s="6">
        <v>7443511</v>
      </c>
      <c r="D74" s="8" t="s">
        <v>425</v>
      </c>
      <c r="F74" s="8" t="s">
        <v>426</v>
      </c>
      <c r="G74" s="6">
        <v>212312</v>
      </c>
      <c r="H74" s="8" t="s">
        <v>427</v>
      </c>
      <c r="I74" s="9">
        <v>38.938951000000003</v>
      </c>
      <c r="J74" s="9">
        <v>-112.816647</v>
      </c>
      <c r="K74" s="6" t="s">
        <v>43</v>
      </c>
      <c r="L74" s="10">
        <v>63.3</v>
      </c>
      <c r="M74" s="10">
        <v>463.33850000000001</v>
      </c>
      <c r="N74" s="10">
        <v>28.5488</v>
      </c>
      <c r="O74" s="10">
        <v>6.6175950799999994E-2</v>
      </c>
      <c r="P74" s="10">
        <v>916.52120000000002</v>
      </c>
      <c r="Q74" s="10">
        <v>207.98754650000001</v>
      </c>
      <c r="R74" s="10">
        <v>223.358</v>
      </c>
      <c r="S74" s="10">
        <v>98.955349499999997</v>
      </c>
      <c r="T74" s="10">
        <v>114.3258</v>
      </c>
      <c r="U74" s="10">
        <v>15.370440779000001</v>
      </c>
      <c r="V74" s="10">
        <v>108.3197709037</v>
      </c>
      <c r="W74" s="10">
        <v>40.796700000000001</v>
      </c>
      <c r="X74" s="10">
        <v>4.1194348191000003</v>
      </c>
      <c r="Y74" s="10">
        <v>15.5616</v>
      </c>
      <c r="Z74" s="11">
        <f t="shared" si="4"/>
        <v>957.31790000000001</v>
      </c>
      <c r="AA74" s="10">
        <v>749.0717134511591</v>
      </c>
      <c r="AB74" s="25">
        <f t="shared" si="5"/>
        <v>1.2780056739686498</v>
      </c>
      <c r="AC74" s="6" t="s">
        <v>1478</v>
      </c>
    </row>
    <row r="75" spans="1:29" x14ac:dyDescent="0.25">
      <c r="A75" s="6">
        <v>2018</v>
      </c>
      <c r="B75" s="6" t="s">
        <v>30</v>
      </c>
      <c r="C75" s="6">
        <v>4946011</v>
      </c>
      <c r="D75" s="7" t="s">
        <v>39</v>
      </c>
      <c r="F75" s="7" t="s">
        <v>380</v>
      </c>
      <c r="G75" s="6">
        <v>221112</v>
      </c>
      <c r="H75" s="8" t="s">
        <v>33</v>
      </c>
      <c r="I75" s="9">
        <v>34.1661</v>
      </c>
      <c r="J75" s="9">
        <v>-102.4114</v>
      </c>
      <c r="K75" s="6" t="s">
        <v>38</v>
      </c>
      <c r="P75" s="10">
        <v>993.66</v>
      </c>
      <c r="W75" s="10">
        <v>4.202</v>
      </c>
      <c r="Z75" s="11">
        <f t="shared" si="4"/>
        <v>997.86199999999997</v>
      </c>
      <c r="AA75" s="11">
        <v>782.92281388790832</v>
      </c>
      <c r="AB75" s="25">
        <f t="shared" si="5"/>
        <v>1.2745343248394148</v>
      </c>
      <c r="AC75" s="6" t="s">
        <v>1478</v>
      </c>
    </row>
    <row r="76" spans="1:29" x14ac:dyDescent="0.25">
      <c r="A76" s="6">
        <v>2018</v>
      </c>
      <c r="B76" s="6" t="s">
        <v>30</v>
      </c>
      <c r="C76" s="6">
        <v>5229511</v>
      </c>
      <c r="D76" s="7" t="s">
        <v>157</v>
      </c>
      <c r="E76" s="6"/>
      <c r="F76" s="7" t="s">
        <v>158</v>
      </c>
      <c r="G76" s="6">
        <v>221112</v>
      </c>
      <c r="H76" s="8" t="s">
        <v>33</v>
      </c>
      <c r="I76" s="9">
        <v>32.713099999999997</v>
      </c>
      <c r="J76" s="9">
        <v>-103.3533</v>
      </c>
      <c r="K76" s="6" t="s">
        <v>46</v>
      </c>
      <c r="P76" s="10">
        <v>830.52499999999998</v>
      </c>
      <c r="W76" s="10">
        <v>4.41</v>
      </c>
      <c r="Z76" s="11">
        <f t="shared" si="4"/>
        <v>834.93499999999995</v>
      </c>
      <c r="AA76" s="11">
        <v>672.76327071804349</v>
      </c>
      <c r="AB76" s="25">
        <f t="shared" si="5"/>
        <v>1.2410531851848419</v>
      </c>
      <c r="AC76" s="6" t="s">
        <v>1478</v>
      </c>
    </row>
    <row r="77" spans="1:29" x14ac:dyDescent="0.25">
      <c r="A77" s="6">
        <v>2014</v>
      </c>
      <c r="B77" s="6" t="s">
        <v>47</v>
      </c>
      <c r="C77" s="6">
        <v>6492411</v>
      </c>
      <c r="D77" s="8" t="s">
        <v>120</v>
      </c>
      <c r="F77" s="8" t="s">
        <v>174</v>
      </c>
      <c r="G77" s="6">
        <v>211112</v>
      </c>
      <c r="H77" s="8" t="s">
        <v>68</v>
      </c>
      <c r="I77" s="9">
        <v>31.501667000000001</v>
      </c>
      <c r="J77" s="9">
        <v>-102.640272</v>
      </c>
      <c r="K77" s="6" t="s">
        <v>38</v>
      </c>
      <c r="L77" s="10">
        <v>1.5636799999999999E-4</v>
      </c>
      <c r="M77" s="10">
        <v>173.364</v>
      </c>
      <c r="N77" s="10"/>
      <c r="O77" s="10">
        <v>0.18343867999999999</v>
      </c>
      <c r="P77" s="10">
        <v>733.34299999999996</v>
      </c>
      <c r="Q77" s="10">
        <v>4.5340954</v>
      </c>
      <c r="R77" s="10">
        <v>8.8529999999999998</v>
      </c>
      <c r="S77" s="10">
        <v>4.5340954</v>
      </c>
      <c r="T77" s="10">
        <v>8.8529999999999998</v>
      </c>
      <c r="U77" s="10">
        <v>4.3189045899999998</v>
      </c>
      <c r="V77" s="10">
        <v>2.3266131400000001</v>
      </c>
      <c r="W77" s="10">
        <v>184.315</v>
      </c>
      <c r="X77" s="10">
        <v>0.75281600000000004</v>
      </c>
      <c r="Y77" s="10">
        <v>126.35080000000001</v>
      </c>
      <c r="Z77" s="11">
        <f t="shared" si="4"/>
        <v>917.6579999999999</v>
      </c>
      <c r="AA77" s="10">
        <v>746.0391028937006</v>
      </c>
      <c r="AB77" s="25">
        <f t="shared" si="5"/>
        <v>1.2300400829402001</v>
      </c>
      <c r="AC77" s="6" t="s">
        <v>1478</v>
      </c>
    </row>
    <row r="78" spans="1:29" x14ac:dyDescent="0.25">
      <c r="A78" s="6">
        <v>2018</v>
      </c>
      <c r="B78" s="6" t="s">
        <v>30</v>
      </c>
      <c r="C78" s="6">
        <v>998111</v>
      </c>
      <c r="D78" s="7" t="s">
        <v>855</v>
      </c>
      <c r="E78" s="6"/>
      <c r="F78" s="7" t="s">
        <v>1007</v>
      </c>
      <c r="G78" s="6">
        <v>221112</v>
      </c>
      <c r="H78" s="8" t="s">
        <v>33</v>
      </c>
      <c r="I78" s="9">
        <v>32.904200000000003</v>
      </c>
      <c r="J78" s="9">
        <v>-111.7889</v>
      </c>
      <c r="K78" s="6" t="s">
        <v>34</v>
      </c>
      <c r="P78" s="10">
        <v>99.731999999999999</v>
      </c>
      <c r="W78" s="10">
        <v>5.5369999999999999</v>
      </c>
      <c r="Z78" s="11">
        <f t="shared" si="4"/>
        <v>105.26900000000001</v>
      </c>
      <c r="AA78" s="11">
        <v>85.822205844672183</v>
      </c>
      <c r="AB78" s="25">
        <f t="shared" si="5"/>
        <v>1.2265939678889652</v>
      </c>
      <c r="AC78" s="6" t="s">
        <v>1478</v>
      </c>
    </row>
    <row r="79" spans="1:29" x14ac:dyDescent="0.25">
      <c r="A79" s="6">
        <v>2014</v>
      </c>
      <c r="B79" s="6" t="s">
        <v>47</v>
      </c>
      <c r="C79" s="6">
        <v>6507911</v>
      </c>
      <c r="D79" s="8" t="s">
        <v>120</v>
      </c>
      <c r="F79" s="8" t="s">
        <v>355</v>
      </c>
      <c r="G79" s="6">
        <v>211111</v>
      </c>
      <c r="H79" s="8" t="s">
        <v>53</v>
      </c>
      <c r="I79" s="9">
        <v>31.433993999999998</v>
      </c>
      <c r="J79" s="9">
        <v>-102.353854</v>
      </c>
      <c r="K79" s="6" t="s">
        <v>38</v>
      </c>
      <c r="L79" s="10"/>
      <c r="M79" s="10">
        <v>418.08</v>
      </c>
      <c r="N79" s="10"/>
      <c r="O79" s="10">
        <v>0.19194</v>
      </c>
      <c r="P79" s="10">
        <v>938.88400000000001</v>
      </c>
      <c r="Q79" s="10">
        <v>5.0270000000000001</v>
      </c>
      <c r="R79" s="10">
        <v>9.14</v>
      </c>
      <c r="S79" s="10">
        <v>5.0270000000000001</v>
      </c>
      <c r="T79" s="10">
        <v>9.14</v>
      </c>
      <c r="U79" s="10">
        <v>4.1130000000000004</v>
      </c>
      <c r="V79" s="10">
        <v>2.3946800000000001</v>
      </c>
      <c r="W79" s="10">
        <v>1.01</v>
      </c>
      <c r="X79" s="10">
        <v>0.78603999999999996</v>
      </c>
      <c r="Y79" s="10">
        <v>63.072000000000003</v>
      </c>
      <c r="Z79" s="11">
        <f t="shared" si="4"/>
        <v>939.89400000000001</v>
      </c>
      <c r="AA79" s="10">
        <v>773.95411711319787</v>
      </c>
      <c r="AB79" s="25">
        <f t="shared" si="5"/>
        <v>1.2144053235426253</v>
      </c>
      <c r="AC79" s="6" t="s">
        <v>1478</v>
      </c>
    </row>
    <row r="80" spans="1:29" s="17" customFormat="1" x14ac:dyDescent="0.25">
      <c r="A80" s="16">
        <v>2014</v>
      </c>
      <c r="B80" s="16" t="s">
        <v>47</v>
      </c>
      <c r="C80" s="16">
        <v>14939211</v>
      </c>
      <c r="E80" s="17" t="s">
        <v>110</v>
      </c>
      <c r="F80" s="17" t="s">
        <v>111</v>
      </c>
      <c r="G80" s="16">
        <v>211112</v>
      </c>
      <c r="H80" s="17" t="s">
        <v>68</v>
      </c>
      <c r="I80" s="18">
        <v>37.144682000000003</v>
      </c>
      <c r="J80" s="18">
        <v>-107.78483900000001</v>
      </c>
      <c r="K80" s="16" t="s">
        <v>46</v>
      </c>
      <c r="L80" s="19"/>
      <c r="M80" s="19"/>
      <c r="N80" s="19"/>
      <c r="O80" s="19">
        <v>0.25874999999999998</v>
      </c>
      <c r="P80" s="19">
        <v>686</v>
      </c>
      <c r="Q80" s="19">
        <v>21.736128000000001</v>
      </c>
      <c r="R80" s="19">
        <v>28.4</v>
      </c>
      <c r="S80" s="19">
        <v>19.07976</v>
      </c>
      <c r="T80" s="19">
        <v>25.743634</v>
      </c>
      <c r="U80" s="19">
        <v>6.5638724000000002</v>
      </c>
      <c r="V80" s="19">
        <v>13.850788</v>
      </c>
      <c r="W80" s="19">
        <v>43</v>
      </c>
      <c r="X80" s="19">
        <v>2.8048000000000002</v>
      </c>
      <c r="Y80" s="19">
        <v>536.1</v>
      </c>
      <c r="Z80" s="24">
        <f t="shared" si="4"/>
        <v>729</v>
      </c>
      <c r="AA80" s="19">
        <v>600.39443557177185</v>
      </c>
      <c r="AB80" s="109">
        <f t="shared" si="5"/>
        <v>1.2142017927027482</v>
      </c>
      <c r="AC80" s="16" t="s">
        <v>1478</v>
      </c>
    </row>
    <row r="81" spans="1:29" x14ac:dyDescent="0.25">
      <c r="A81" s="6">
        <v>2014</v>
      </c>
      <c r="B81" s="6" t="s">
        <v>47</v>
      </c>
      <c r="C81" s="6">
        <v>5765511</v>
      </c>
      <c r="D81" s="8" t="s">
        <v>160</v>
      </c>
      <c r="F81" s="8" t="s">
        <v>173</v>
      </c>
      <c r="G81" s="6">
        <v>486210</v>
      </c>
      <c r="H81" s="8" t="s">
        <v>72</v>
      </c>
      <c r="I81" s="9">
        <v>31.949774999999999</v>
      </c>
      <c r="J81" s="9">
        <v>-103.108294</v>
      </c>
      <c r="K81" s="6" t="s">
        <v>38</v>
      </c>
      <c r="L81" s="10"/>
      <c r="M81" s="10">
        <v>197.75829999999999</v>
      </c>
      <c r="N81" s="10"/>
      <c r="O81" s="10">
        <v>0.56402430000000003</v>
      </c>
      <c r="P81" s="10">
        <v>819.82820000000004</v>
      </c>
      <c r="Q81" s="10">
        <v>14.772065</v>
      </c>
      <c r="R81" s="10">
        <v>26.8583</v>
      </c>
      <c r="S81" s="10">
        <v>14.772065</v>
      </c>
      <c r="T81" s="10">
        <v>26.8583</v>
      </c>
      <c r="U81" s="10">
        <v>12.086235</v>
      </c>
      <c r="V81" s="10">
        <v>7.0368750000000002</v>
      </c>
      <c r="W81" s="10">
        <v>0.55959999999999999</v>
      </c>
      <c r="X81" s="10">
        <v>2.3098139999999998</v>
      </c>
      <c r="Y81" s="10">
        <v>111.2094</v>
      </c>
      <c r="Z81" s="11">
        <f t="shared" si="4"/>
        <v>820.38780000000008</v>
      </c>
      <c r="AA81" s="10">
        <v>697.25745442291054</v>
      </c>
      <c r="AB81" s="25">
        <f t="shared" si="5"/>
        <v>1.1765923688531938</v>
      </c>
      <c r="AC81" s="6" t="s">
        <v>1478</v>
      </c>
    </row>
    <row r="82" spans="1:29" x14ac:dyDescent="0.25">
      <c r="A82" s="6">
        <v>2014</v>
      </c>
      <c r="B82" s="6" t="s">
        <v>47</v>
      </c>
      <c r="C82" s="6">
        <v>4171311</v>
      </c>
      <c r="D82" s="8" t="s">
        <v>80</v>
      </c>
      <c r="F82" s="8" t="s">
        <v>168</v>
      </c>
      <c r="G82" s="6">
        <v>211111</v>
      </c>
      <c r="H82" s="8" t="s">
        <v>53</v>
      </c>
      <c r="I82" s="9">
        <v>32.310555999999998</v>
      </c>
      <c r="J82" s="9">
        <v>-102.61027199999999</v>
      </c>
      <c r="K82" s="6" t="s">
        <v>38</v>
      </c>
      <c r="L82" s="10"/>
      <c r="M82" s="10">
        <v>149.792</v>
      </c>
      <c r="N82" s="10"/>
      <c r="O82" s="10">
        <v>0.158361</v>
      </c>
      <c r="P82" s="10">
        <v>855.08199999999999</v>
      </c>
      <c r="Q82" s="10">
        <v>4.1475499999999998</v>
      </c>
      <c r="R82" s="10">
        <v>7.5410000000000004</v>
      </c>
      <c r="S82" s="10">
        <v>4.1475499999999998</v>
      </c>
      <c r="T82" s="10">
        <v>7.5410000000000004</v>
      </c>
      <c r="U82" s="10">
        <v>3.3934500000000001</v>
      </c>
      <c r="V82" s="10">
        <v>1.9757420000000001</v>
      </c>
      <c r="W82" s="10">
        <v>0.16</v>
      </c>
      <c r="X82" s="10">
        <v>0.64852600000000005</v>
      </c>
      <c r="Y82" s="10">
        <v>68.707999999999998</v>
      </c>
      <c r="Z82" s="11">
        <f t="shared" si="4"/>
        <v>855.24199999999996</v>
      </c>
      <c r="AA82" s="10">
        <v>742.07202868437253</v>
      </c>
      <c r="AB82" s="25">
        <f t="shared" si="5"/>
        <v>1.152505372714651</v>
      </c>
      <c r="AC82" s="6" t="s">
        <v>1478</v>
      </c>
    </row>
    <row r="83" spans="1:29" x14ac:dyDescent="0.25">
      <c r="A83" s="6">
        <v>2014</v>
      </c>
      <c r="B83" s="6" t="s">
        <v>47</v>
      </c>
      <c r="C83" s="6">
        <v>7558611</v>
      </c>
      <c r="D83" s="8" t="s">
        <v>410</v>
      </c>
      <c r="F83" s="8" t="s">
        <v>429</v>
      </c>
      <c r="G83" s="6">
        <v>32411</v>
      </c>
      <c r="H83" s="8" t="s">
        <v>119</v>
      </c>
      <c r="I83" s="9">
        <v>40.790999999999997</v>
      </c>
      <c r="J83" s="9">
        <v>-111.90300000000001</v>
      </c>
      <c r="K83" s="6" t="s">
        <v>43</v>
      </c>
      <c r="L83" s="10">
        <v>33</v>
      </c>
      <c r="M83" s="10">
        <v>277.03530000000001</v>
      </c>
      <c r="N83" s="10">
        <v>3.7713000000000001</v>
      </c>
      <c r="O83" s="10">
        <v>2.03390022</v>
      </c>
      <c r="P83" s="10">
        <v>358.077</v>
      </c>
      <c r="Q83" s="10">
        <v>76.911175999999998</v>
      </c>
      <c r="R83" s="10">
        <v>140.33969999999999</v>
      </c>
      <c r="S83" s="10">
        <v>25.682976</v>
      </c>
      <c r="T83" s="10">
        <v>89.111500000000007</v>
      </c>
      <c r="U83" s="10">
        <v>63.428524000000003</v>
      </c>
      <c r="V83" s="10">
        <v>29.626642700000001</v>
      </c>
      <c r="W83" s="10">
        <v>708.25440000000003</v>
      </c>
      <c r="X83" s="10">
        <v>12.557546500000001</v>
      </c>
      <c r="Y83" s="10">
        <v>250.3622</v>
      </c>
      <c r="Z83" s="11">
        <f t="shared" si="4"/>
        <v>1066.3314</v>
      </c>
      <c r="AA83" s="10">
        <v>942.29876407637971</v>
      </c>
      <c r="AB83" s="25">
        <f t="shared" si="5"/>
        <v>1.1316277179299863</v>
      </c>
      <c r="AC83" s="6" t="s">
        <v>1478</v>
      </c>
    </row>
    <row r="84" spans="1:29" x14ac:dyDescent="0.25">
      <c r="A84" s="6">
        <v>2018</v>
      </c>
      <c r="B84" s="6" t="s">
        <v>30</v>
      </c>
      <c r="C84" s="6">
        <v>3968311</v>
      </c>
      <c r="D84" s="7" t="s">
        <v>177</v>
      </c>
      <c r="E84" s="6"/>
      <c r="F84" s="8" t="s">
        <v>178</v>
      </c>
      <c r="G84" s="6">
        <v>221112</v>
      </c>
      <c r="H84" s="8" t="s">
        <v>33</v>
      </c>
      <c r="I84" s="9">
        <v>31.837800000000001</v>
      </c>
      <c r="J84" s="9">
        <v>-102.3278</v>
      </c>
      <c r="K84" s="6" t="s">
        <v>38</v>
      </c>
      <c r="P84" s="10">
        <v>854.22400000000005</v>
      </c>
      <c r="W84" s="10">
        <v>16.414000000000001</v>
      </c>
      <c r="Z84" s="11">
        <f t="shared" si="4"/>
        <v>870.63800000000003</v>
      </c>
      <c r="AA84" s="11">
        <v>771.81811875756193</v>
      </c>
      <c r="AB84" s="25">
        <f t="shared" si="5"/>
        <v>1.1280351922827543</v>
      </c>
      <c r="AC84" s="6" t="s">
        <v>1478</v>
      </c>
    </row>
    <row r="85" spans="1:29" x14ac:dyDescent="0.25">
      <c r="A85" s="6">
        <v>2014</v>
      </c>
      <c r="B85" s="6" t="s">
        <v>47</v>
      </c>
      <c r="C85" s="6">
        <v>6145211</v>
      </c>
      <c r="D85" s="8" t="s">
        <v>431</v>
      </c>
      <c r="F85" s="8" t="s">
        <v>432</v>
      </c>
      <c r="G85" s="6">
        <v>331410</v>
      </c>
      <c r="H85" s="8" t="s">
        <v>364</v>
      </c>
      <c r="I85" s="9">
        <v>40.915300000000002</v>
      </c>
      <c r="J85" s="9">
        <v>-112.7351</v>
      </c>
      <c r="K85" s="6" t="s">
        <v>43</v>
      </c>
      <c r="L85" s="10">
        <v>105.56</v>
      </c>
      <c r="M85" s="10">
        <v>305.78250000000003</v>
      </c>
      <c r="N85" s="10">
        <v>1.9787999999999999</v>
      </c>
      <c r="O85" s="10">
        <v>0.96918719200000003</v>
      </c>
      <c r="P85" s="10">
        <v>1052.0875000000001</v>
      </c>
      <c r="Q85" s="10">
        <v>1017.564766</v>
      </c>
      <c r="R85" s="10">
        <v>1054.1882000000001</v>
      </c>
      <c r="S85" s="10">
        <v>732.71119599999997</v>
      </c>
      <c r="T85" s="10">
        <v>769.33460000000002</v>
      </c>
      <c r="U85" s="10">
        <v>36.623442574000002</v>
      </c>
      <c r="V85" s="10">
        <v>623.86166716000002</v>
      </c>
      <c r="W85" s="10">
        <v>17.925899999999999</v>
      </c>
      <c r="X85" s="10">
        <v>76.115219019799994</v>
      </c>
      <c r="Y85" s="10">
        <v>639.3066</v>
      </c>
      <c r="Z85" s="11">
        <f t="shared" si="4"/>
        <v>1070.0134</v>
      </c>
      <c r="AA85" s="10">
        <v>964.02565430812172</v>
      </c>
      <c r="AB85" s="25">
        <f t="shared" si="5"/>
        <v>1.1099428684477752</v>
      </c>
      <c r="AC85" s="6" t="s">
        <v>1478</v>
      </c>
    </row>
    <row r="86" spans="1:29" x14ac:dyDescent="0.25">
      <c r="A86" s="6">
        <v>2014</v>
      </c>
      <c r="B86" s="6" t="s">
        <v>47</v>
      </c>
      <c r="C86" s="6">
        <v>7584511</v>
      </c>
      <c r="D86" s="8" t="s">
        <v>151</v>
      </c>
      <c r="F86" s="8" t="s">
        <v>167</v>
      </c>
      <c r="G86" s="6">
        <v>211112</v>
      </c>
      <c r="H86" s="8" t="s">
        <v>68</v>
      </c>
      <c r="I86" s="9">
        <v>32.776122000000001</v>
      </c>
      <c r="J86" s="9">
        <v>-104.259683</v>
      </c>
      <c r="K86" s="6" t="s">
        <v>46</v>
      </c>
      <c r="L86" s="10"/>
      <c r="M86" s="10">
        <v>44.125999999999998</v>
      </c>
      <c r="N86" s="10"/>
      <c r="O86" s="10">
        <v>0.17787</v>
      </c>
      <c r="P86" s="10">
        <v>221.88</v>
      </c>
      <c r="Q86" s="10">
        <v>4.3048999999999999</v>
      </c>
      <c r="R86" s="10">
        <v>8.4700000000000006</v>
      </c>
      <c r="S86" s="10">
        <v>4.3048999999999999</v>
      </c>
      <c r="T86" s="10">
        <v>8.4700000000000006</v>
      </c>
      <c r="U86" s="10">
        <v>4.1650999999999998</v>
      </c>
      <c r="V86" s="10">
        <v>2.2191399999999999</v>
      </c>
      <c r="W86" s="10">
        <v>425</v>
      </c>
      <c r="X86" s="10">
        <v>0.72841999999999996</v>
      </c>
      <c r="Y86" s="10">
        <v>257.62</v>
      </c>
      <c r="Z86" s="11">
        <f t="shared" si="4"/>
        <v>646.88</v>
      </c>
      <c r="AA86" s="10">
        <v>588.65733301333387</v>
      </c>
      <c r="AB86" s="25">
        <f t="shared" si="5"/>
        <v>1.0989075710458316</v>
      </c>
      <c r="AC86" s="6" t="s">
        <v>1478</v>
      </c>
    </row>
    <row r="87" spans="1:29" x14ac:dyDescent="0.25">
      <c r="A87" s="6">
        <v>2014</v>
      </c>
      <c r="B87" s="6" t="s">
        <v>47</v>
      </c>
      <c r="C87" s="6">
        <v>12862411</v>
      </c>
      <c r="D87" s="8" t="s">
        <v>115</v>
      </c>
      <c r="F87" s="8" t="s">
        <v>116</v>
      </c>
      <c r="G87" s="6">
        <v>327310</v>
      </c>
      <c r="H87" s="8" t="s">
        <v>50</v>
      </c>
      <c r="I87" s="9">
        <v>38.129058000000001</v>
      </c>
      <c r="J87" s="9">
        <v>-104.606741</v>
      </c>
      <c r="K87" s="6" t="s">
        <v>13</v>
      </c>
      <c r="L87" s="10">
        <v>49</v>
      </c>
      <c r="M87" s="10">
        <v>744.09710600000005</v>
      </c>
      <c r="N87" s="10">
        <v>34.4495</v>
      </c>
      <c r="O87" s="10">
        <v>5.8309052694999997</v>
      </c>
      <c r="P87" s="10">
        <v>916.20872999999995</v>
      </c>
      <c r="Q87" s="10">
        <v>144.0344284</v>
      </c>
      <c r="R87" s="10">
        <v>151.63259500000001</v>
      </c>
      <c r="S87" s="10">
        <v>117.3358054</v>
      </c>
      <c r="T87" s="10">
        <v>124.933972</v>
      </c>
      <c r="U87" s="10">
        <v>7.5981356880000002</v>
      </c>
      <c r="V87" s="10">
        <v>77.123278298000002</v>
      </c>
      <c r="W87" s="10">
        <v>12.758651</v>
      </c>
      <c r="X87" s="10">
        <v>21.980050764800001</v>
      </c>
      <c r="Y87" s="10">
        <v>44.268467999999999</v>
      </c>
      <c r="Z87" s="11">
        <f t="shared" si="4"/>
        <v>928.96738099999993</v>
      </c>
      <c r="AA87" s="10">
        <v>846.73263617235921</v>
      </c>
      <c r="AB87" s="25">
        <f t="shared" si="5"/>
        <v>1.0971200840909847</v>
      </c>
      <c r="AC87" s="6" t="s">
        <v>1478</v>
      </c>
    </row>
    <row r="88" spans="1:29" x14ac:dyDescent="0.25">
      <c r="A88" s="6">
        <v>2014</v>
      </c>
      <c r="B88" s="6" t="s">
        <v>47</v>
      </c>
      <c r="C88" s="6">
        <v>8105511</v>
      </c>
      <c r="D88" s="8" t="s">
        <v>137</v>
      </c>
      <c r="F88" s="8" t="s">
        <v>138</v>
      </c>
      <c r="G88" s="6">
        <v>32411</v>
      </c>
      <c r="H88" s="8" t="s">
        <v>119</v>
      </c>
      <c r="I88" s="9">
        <v>35.490278000000004</v>
      </c>
      <c r="J88" s="9">
        <v>-108.425</v>
      </c>
      <c r="K88" s="6" t="s">
        <v>46</v>
      </c>
      <c r="L88" s="10">
        <v>4.3010000000000002</v>
      </c>
      <c r="M88" s="10">
        <v>84.22</v>
      </c>
      <c r="N88" s="10">
        <v>19.610499999999998</v>
      </c>
      <c r="O88" s="10">
        <v>0.31117824999999999</v>
      </c>
      <c r="P88" s="10">
        <v>404.14</v>
      </c>
      <c r="Q88" s="10">
        <v>10.60528</v>
      </c>
      <c r="R88" s="10">
        <v>21.57</v>
      </c>
      <c r="S88" s="10">
        <v>10.49728</v>
      </c>
      <c r="T88" s="10">
        <v>21.462</v>
      </c>
      <c r="U88" s="10">
        <v>10.96472</v>
      </c>
      <c r="V88" s="10">
        <v>10.340896900000001</v>
      </c>
      <c r="W88" s="10">
        <v>40.4</v>
      </c>
      <c r="X88" s="10">
        <v>4.7866010000000001</v>
      </c>
      <c r="Y88" s="10">
        <v>39.85</v>
      </c>
      <c r="Z88" s="11">
        <f t="shared" si="4"/>
        <v>444.53999999999996</v>
      </c>
      <c r="AA88" s="10">
        <v>410.27498323310414</v>
      </c>
      <c r="AB88" s="25">
        <f t="shared" si="5"/>
        <v>1.0835171974095912</v>
      </c>
      <c r="AC88" s="6" t="s">
        <v>1478</v>
      </c>
    </row>
    <row r="89" spans="1:29" x14ac:dyDescent="0.25">
      <c r="A89" s="6">
        <v>2018</v>
      </c>
      <c r="B89" s="6" t="s">
        <v>30</v>
      </c>
      <c r="C89" s="6">
        <v>10704311</v>
      </c>
      <c r="D89" s="7" t="s">
        <v>317</v>
      </c>
      <c r="E89" s="6"/>
      <c r="F89" s="7" t="s">
        <v>922</v>
      </c>
      <c r="G89" s="6">
        <v>221112</v>
      </c>
      <c r="H89" s="8" t="s">
        <v>33</v>
      </c>
      <c r="I89" s="9">
        <v>33.345100000000002</v>
      </c>
      <c r="J89" s="9">
        <v>-112.8638</v>
      </c>
      <c r="K89" s="6" t="s">
        <v>34</v>
      </c>
      <c r="P89" s="10">
        <v>194.11699999999999</v>
      </c>
      <c r="W89" s="10">
        <v>12.682</v>
      </c>
      <c r="Z89" s="11">
        <f t="shared" si="4"/>
        <v>206.79899999999998</v>
      </c>
      <c r="AA89" s="11">
        <v>192.77472106562314</v>
      </c>
      <c r="AB89" s="25">
        <f t="shared" si="5"/>
        <v>1.0727495745129507</v>
      </c>
      <c r="AC89" s="6" t="s">
        <v>1478</v>
      </c>
    </row>
    <row r="90" spans="1:29" x14ac:dyDescent="0.25">
      <c r="A90" s="6">
        <v>2014</v>
      </c>
      <c r="B90" s="6" t="s">
        <v>47</v>
      </c>
      <c r="C90" s="6">
        <v>6498211</v>
      </c>
      <c r="D90" s="8" t="s">
        <v>336</v>
      </c>
      <c r="F90" s="8" t="s">
        <v>357</v>
      </c>
      <c r="G90" s="6">
        <v>211112</v>
      </c>
      <c r="H90" s="8" t="s">
        <v>68</v>
      </c>
      <c r="I90" s="9">
        <v>30.884803000000002</v>
      </c>
      <c r="J90" s="9">
        <v>-101.919994</v>
      </c>
      <c r="K90" s="6" t="s">
        <v>38</v>
      </c>
      <c r="L90" s="10"/>
      <c r="M90" s="10">
        <v>378.79340000000002</v>
      </c>
      <c r="N90" s="10"/>
      <c r="O90" s="10">
        <v>0.45461010000000002</v>
      </c>
      <c r="P90" s="10">
        <v>863.92460000000005</v>
      </c>
      <c r="Q90" s="10">
        <v>11.734885999999999</v>
      </c>
      <c r="R90" s="10">
        <v>21.648099999999999</v>
      </c>
      <c r="S90" s="10">
        <v>11.734885999999999</v>
      </c>
      <c r="T90" s="10">
        <v>21.648099999999999</v>
      </c>
      <c r="U90" s="10">
        <v>9.913214</v>
      </c>
      <c r="V90" s="10">
        <v>5.6718010000000003</v>
      </c>
      <c r="W90" s="10">
        <v>18.584800000000001</v>
      </c>
      <c r="X90" s="10">
        <v>1.8617374</v>
      </c>
      <c r="Y90" s="10">
        <v>91.786299999999997</v>
      </c>
      <c r="Z90" s="11">
        <f t="shared" si="4"/>
        <v>882.50940000000003</v>
      </c>
      <c r="AA90" s="10">
        <v>825.00244540162771</v>
      </c>
      <c r="AB90" s="25">
        <f t="shared" si="5"/>
        <v>1.0697051928984003</v>
      </c>
      <c r="AC90" s="6" t="s">
        <v>1478</v>
      </c>
    </row>
    <row r="91" spans="1:29" x14ac:dyDescent="0.25">
      <c r="A91" s="6">
        <v>2014</v>
      </c>
      <c r="B91" s="6" t="s">
        <v>47</v>
      </c>
      <c r="C91" s="6">
        <v>7558011</v>
      </c>
      <c r="D91" s="8" t="s">
        <v>425</v>
      </c>
      <c r="F91" s="8" t="s">
        <v>430</v>
      </c>
      <c r="G91" s="6">
        <v>32731</v>
      </c>
      <c r="H91" s="8" t="s">
        <v>50</v>
      </c>
      <c r="I91" s="9">
        <v>39.562199999999997</v>
      </c>
      <c r="J91" s="9">
        <v>-112.19553000000001</v>
      </c>
      <c r="K91" s="6" t="s">
        <v>43</v>
      </c>
      <c r="L91" s="10">
        <v>22.821300000000001</v>
      </c>
      <c r="M91" s="10">
        <v>4613.1944999999996</v>
      </c>
      <c r="N91" s="10">
        <v>3.5051000000000001</v>
      </c>
      <c r="O91" s="10">
        <v>2.9813698444000001</v>
      </c>
      <c r="P91" s="10">
        <v>845.4991</v>
      </c>
      <c r="Q91" s="10">
        <v>75.979373510000002</v>
      </c>
      <c r="R91" s="10">
        <v>79.088499999999996</v>
      </c>
      <c r="S91" s="10">
        <v>68.23617351</v>
      </c>
      <c r="T91" s="10">
        <v>71.345299999999995</v>
      </c>
      <c r="U91" s="10">
        <v>3.1091982570000001</v>
      </c>
      <c r="V91" s="10">
        <v>45.160394128999997</v>
      </c>
      <c r="W91" s="10">
        <v>5.8784999999999998</v>
      </c>
      <c r="X91" s="10">
        <v>11.707575025000001</v>
      </c>
      <c r="Y91" s="10">
        <v>44.580300000000001</v>
      </c>
      <c r="Z91" s="11">
        <f t="shared" si="4"/>
        <v>851.37760000000003</v>
      </c>
      <c r="AA91" s="10">
        <v>808.69556032905405</v>
      </c>
      <c r="AB91" s="25">
        <f t="shared" si="5"/>
        <v>1.0527788722539528</v>
      </c>
      <c r="AC91" s="6" t="s">
        <v>1478</v>
      </c>
    </row>
    <row r="92" spans="1:29" x14ac:dyDescent="0.25">
      <c r="A92" s="6">
        <v>2014</v>
      </c>
      <c r="B92" s="6" t="s">
        <v>47</v>
      </c>
      <c r="C92" s="6">
        <v>4921511</v>
      </c>
      <c r="D92" s="8" t="s">
        <v>1480</v>
      </c>
      <c r="F92" s="8" t="s">
        <v>1497</v>
      </c>
      <c r="G92" s="6">
        <v>928110</v>
      </c>
      <c r="H92" s="8" t="s">
        <v>130</v>
      </c>
      <c r="I92" s="9">
        <v>34.231229999999996</v>
      </c>
      <c r="J92" s="9">
        <v>-116.05622</v>
      </c>
      <c r="K92" s="6" t="s">
        <v>518</v>
      </c>
      <c r="L92" s="10">
        <v>0.24695198199999999</v>
      </c>
      <c r="M92" s="10">
        <v>607.79829821299995</v>
      </c>
      <c r="N92" s="10">
        <v>1.2466270434</v>
      </c>
      <c r="O92" s="10">
        <v>1.0058863077860001</v>
      </c>
      <c r="P92" s="10">
        <v>470.51094691999998</v>
      </c>
      <c r="Q92" s="10">
        <v>37.5607956976</v>
      </c>
      <c r="R92" s="10">
        <v>7219.8462165230003</v>
      </c>
      <c r="S92" s="10">
        <v>36.795642941200001</v>
      </c>
      <c r="T92" s="10">
        <v>789.15447372599999</v>
      </c>
      <c r="U92" s="10">
        <v>1.0309206125799999</v>
      </c>
      <c r="V92" s="10">
        <v>66.273268515593998</v>
      </c>
      <c r="W92" s="10">
        <v>47.947244853000001</v>
      </c>
      <c r="X92" s="10">
        <v>5.8538838715769996</v>
      </c>
      <c r="Y92" s="10">
        <v>87.687010801699998</v>
      </c>
      <c r="Z92" s="11">
        <f t="shared" si="4"/>
        <v>518.45819177299995</v>
      </c>
      <c r="AA92" s="10">
        <v>498.07199647220466</v>
      </c>
      <c r="AB92" s="25">
        <f t="shared" si="5"/>
        <v>1.0409302178102537</v>
      </c>
      <c r="AC92" s="6" t="s">
        <v>1478</v>
      </c>
    </row>
    <row r="93" spans="1:29" x14ac:dyDescent="0.25">
      <c r="A93" s="6">
        <v>2014</v>
      </c>
      <c r="B93" s="6" t="s">
        <v>47</v>
      </c>
      <c r="C93" s="6">
        <v>5682211</v>
      </c>
      <c r="D93" s="8" t="s">
        <v>1492</v>
      </c>
      <c r="F93" s="8" t="s">
        <v>1498</v>
      </c>
      <c r="G93" s="6">
        <v>324110</v>
      </c>
      <c r="H93" s="8" t="s">
        <v>119</v>
      </c>
      <c r="I93" s="9">
        <v>33.8048</v>
      </c>
      <c r="J93" s="9">
        <v>-118.2431</v>
      </c>
      <c r="K93" s="6" t="s">
        <v>518</v>
      </c>
      <c r="L93" s="10">
        <v>2.6</v>
      </c>
      <c r="M93" s="10">
        <v>125.10153</v>
      </c>
      <c r="N93" s="10">
        <v>1.36233581</v>
      </c>
      <c r="O93" s="10">
        <v>1.2003195423590001</v>
      </c>
      <c r="P93" s="10">
        <v>368.42818</v>
      </c>
      <c r="Q93" s="10">
        <v>33.993245143000003</v>
      </c>
      <c r="R93" s="10">
        <v>67.021195939999998</v>
      </c>
      <c r="S93" s="10">
        <v>28.315263933000001</v>
      </c>
      <c r="T93" s="10">
        <v>61.34321593</v>
      </c>
      <c r="U93" s="10">
        <v>33.0279525017</v>
      </c>
      <c r="V93" s="10">
        <v>24.7180158908</v>
      </c>
      <c r="W93" s="10">
        <v>330.38306999999998</v>
      </c>
      <c r="X93" s="10">
        <v>8.0678424642749995</v>
      </c>
      <c r="Y93" s="10">
        <v>87.626900000000006</v>
      </c>
      <c r="Z93" s="11">
        <f t="shared" si="4"/>
        <v>698.81124999999997</v>
      </c>
      <c r="AA93" s="10">
        <v>675.00853348229759</v>
      </c>
      <c r="AB93" s="25">
        <f t="shared" si="5"/>
        <v>1.0352628379302209</v>
      </c>
      <c r="AC93" s="6" t="s">
        <v>1478</v>
      </c>
    </row>
    <row r="94" spans="1:29" x14ac:dyDescent="0.25">
      <c r="A94" s="6">
        <v>2014</v>
      </c>
      <c r="B94" s="6" t="s">
        <v>47</v>
      </c>
      <c r="C94" s="6">
        <v>1099511</v>
      </c>
      <c r="D94" s="8" t="s">
        <v>146</v>
      </c>
      <c r="F94" s="8" t="s">
        <v>147</v>
      </c>
      <c r="G94" s="6">
        <v>324110</v>
      </c>
      <c r="H94" s="8" t="s">
        <v>119</v>
      </c>
      <c r="I94" s="9">
        <v>39.802788999999997</v>
      </c>
      <c r="J94" s="9">
        <v>-104.94750000000001</v>
      </c>
      <c r="K94" s="6" t="s">
        <v>13</v>
      </c>
      <c r="L94" s="10">
        <v>5.8</v>
      </c>
      <c r="M94" s="10">
        <v>435.0677</v>
      </c>
      <c r="N94" s="10">
        <v>0.71350000000000002</v>
      </c>
      <c r="O94" s="10">
        <v>0.94730167350000005</v>
      </c>
      <c r="P94" s="10">
        <v>763.15994000000001</v>
      </c>
      <c r="Q94" s="10">
        <v>168.97199620000001</v>
      </c>
      <c r="R94" s="10">
        <v>266.68585999999999</v>
      </c>
      <c r="S94" s="10">
        <v>87.710429199999993</v>
      </c>
      <c r="T94" s="10">
        <v>185.42429300000001</v>
      </c>
      <c r="U94" s="10">
        <v>97.713865769999998</v>
      </c>
      <c r="V94" s="10">
        <v>110.79226418</v>
      </c>
      <c r="W94" s="10">
        <v>248.94357600000001</v>
      </c>
      <c r="X94" s="10">
        <v>52.946862799999998</v>
      </c>
      <c r="Y94" s="10">
        <v>389.64657099999999</v>
      </c>
      <c r="Z94" s="11">
        <f t="shared" si="4"/>
        <v>1012.103516</v>
      </c>
      <c r="AA94" s="10">
        <v>978.76120746576362</v>
      </c>
      <c r="AB94" s="25">
        <f t="shared" si="5"/>
        <v>1.0340658255352879</v>
      </c>
      <c r="AC94" s="6" t="s">
        <v>1478</v>
      </c>
    </row>
    <row r="95" spans="1:29" x14ac:dyDescent="0.25">
      <c r="A95" s="6">
        <v>2014</v>
      </c>
      <c r="B95" s="6" t="s">
        <v>47</v>
      </c>
      <c r="C95" s="6">
        <v>6432411</v>
      </c>
      <c r="D95" s="8" t="s">
        <v>51</v>
      </c>
      <c r="F95" s="8" t="s">
        <v>159</v>
      </c>
      <c r="G95" s="6">
        <v>211111</v>
      </c>
      <c r="H95" s="8" t="s">
        <v>53</v>
      </c>
      <c r="I95" s="9">
        <v>38.163258999999996</v>
      </c>
      <c r="J95" s="9">
        <v>-109.276478</v>
      </c>
      <c r="K95" s="6" t="s">
        <v>43</v>
      </c>
      <c r="L95" s="10"/>
      <c r="M95" s="10">
        <v>181.4333</v>
      </c>
      <c r="N95" s="10">
        <v>1.5367</v>
      </c>
      <c r="O95" s="10">
        <v>0.10052905500000001</v>
      </c>
      <c r="P95" s="10">
        <v>188.55520000000001</v>
      </c>
      <c r="Q95" s="10">
        <v>37.994343999999998</v>
      </c>
      <c r="R95" s="10">
        <v>58.9893</v>
      </c>
      <c r="S95" s="10">
        <v>36.278744000000003</v>
      </c>
      <c r="T95" s="10">
        <v>57.273699999999998</v>
      </c>
      <c r="U95" s="10">
        <v>20.995045999999999</v>
      </c>
      <c r="V95" s="10">
        <v>42.506617328099999</v>
      </c>
      <c r="W95" s="10">
        <v>499.56760000000003</v>
      </c>
      <c r="X95" s="10">
        <v>0.41213843999999999</v>
      </c>
      <c r="Y95" s="10">
        <v>47.628</v>
      </c>
      <c r="Z95" s="11">
        <f t="shared" si="4"/>
        <v>688.1228000000001</v>
      </c>
      <c r="AA95" s="10">
        <v>669.18376543558861</v>
      </c>
      <c r="AB95" s="25">
        <f t="shared" si="5"/>
        <v>1.0283016946056418</v>
      </c>
      <c r="AC95" s="6" t="s">
        <v>1478</v>
      </c>
    </row>
    <row r="96" spans="1:29" x14ac:dyDescent="0.25">
      <c r="A96" s="6">
        <v>2014</v>
      </c>
      <c r="B96" s="6" t="s">
        <v>47</v>
      </c>
      <c r="C96" s="6">
        <v>4188611</v>
      </c>
      <c r="D96" s="8" t="s">
        <v>80</v>
      </c>
      <c r="F96" s="8" t="s">
        <v>193</v>
      </c>
      <c r="G96" s="6">
        <v>211111</v>
      </c>
      <c r="H96" s="8" t="s">
        <v>53</v>
      </c>
      <c r="I96" s="9">
        <v>32.375737999999998</v>
      </c>
      <c r="J96" s="9">
        <v>-102.81784</v>
      </c>
      <c r="K96" s="6" t="s">
        <v>38</v>
      </c>
      <c r="L96" s="10"/>
      <c r="M96" s="10">
        <v>446.96100000000001</v>
      </c>
      <c r="N96" s="10"/>
      <c r="O96" s="10">
        <v>0.16451399999999999</v>
      </c>
      <c r="P96" s="10">
        <v>715.13699999999994</v>
      </c>
      <c r="Q96" s="10">
        <v>4.3087</v>
      </c>
      <c r="R96" s="10">
        <v>7.8339999999999996</v>
      </c>
      <c r="S96" s="10">
        <v>4.3087</v>
      </c>
      <c r="T96" s="10">
        <v>7.8339999999999996</v>
      </c>
      <c r="U96" s="10">
        <v>3.5253000000000001</v>
      </c>
      <c r="V96" s="10">
        <v>2.052508</v>
      </c>
      <c r="W96" s="10">
        <v>9.6000000000000002E-2</v>
      </c>
      <c r="X96" s="10">
        <v>0.67372399999999999</v>
      </c>
      <c r="Y96" s="10">
        <v>59.277000000000001</v>
      </c>
      <c r="Z96" s="11">
        <f t="shared" si="4"/>
        <v>715.23299999999995</v>
      </c>
      <c r="AA96" s="10">
        <v>722.43782738935943</v>
      </c>
      <c r="AB96" s="25">
        <f t="shared" si="5"/>
        <v>0.99002706237657123</v>
      </c>
      <c r="AC96" s="6" t="s">
        <v>1478</v>
      </c>
    </row>
    <row r="97" spans="1:29" x14ac:dyDescent="0.25">
      <c r="A97" s="6">
        <v>2018</v>
      </c>
      <c r="B97" s="6" t="s">
        <v>30</v>
      </c>
      <c r="C97" s="6">
        <v>1139111</v>
      </c>
      <c r="D97" s="7" t="s">
        <v>317</v>
      </c>
      <c r="E97" s="6"/>
      <c r="F97" s="7" t="s">
        <v>1052</v>
      </c>
      <c r="G97" s="6">
        <v>221112</v>
      </c>
      <c r="H97" s="8" t="s">
        <v>33</v>
      </c>
      <c r="I97" s="9">
        <v>33.441699999999997</v>
      </c>
      <c r="J97" s="9">
        <v>-112.1583</v>
      </c>
      <c r="K97" s="6" t="s">
        <v>34</v>
      </c>
      <c r="P97" s="10">
        <v>146.38200000000001</v>
      </c>
      <c r="W97" s="10">
        <v>5.3840000000000003</v>
      </c>
      <c r="Z97" s="11">
        <f t="shared" si="4"/>
        <v>151.76600000000002</v>
      </c>
      <c r="AA97" s="11">
        <v>154.01280481496033</v>
      </c>
      <c r="AB97" s="25">
        <f t="shared" si="5"/>
        <v>0.98541157134525437</v>
      </c>
      <c r="AC97" s="6" t="s">
        <v>1478</v>
      </c>
    </row>
    <row r="98" spans="1:29" x14ac:dyDescent="0.25">
      <c r="A98" s="6">
        <v>2014</v>
      </c>
      <c r="B98" s="6" t="s">
        <v>47</v>
      </c>
      <c r="C98" s="6">
        <v>2333611</v>
      </c>
      <c r="D98" s="8" t="s">
        <v>1480</v>
      </c>
      <c r="F98" s="8" t="s">
        <v>1499</v>
      </c>
      <c r="G98" s="6">
        <v>486210</v>
      </c>
      <c r="H98" s="8" t="s">
        <v>72</v>
      </c>
      <c r="I98" s="9">
        <v>34.714300000000001</v>
      </c>
      <c r="J98" s="9">
        <v>-114.4932</v>
      </c>
      <c r="K98" s="6" t="s">
        <v>518</v>
      </c>
      <c r="L98" s="10"/>
      <c r="M98" s="10">
        <v>191.85661540000001</v>
      </c>
      <c r="N98" s="10"/>
      <c r="O98" s="10">
        <v>0.26114005493999998</v>
      </c>
      <c r="P98" s="10">
        <v>389.57752900000003</v>
      </c>
      <c r="Q98" s="10">
        <v>9.6435910000000007</v>
      </c>
      <c r="R98" s="10">
        <v>12.437281499999999</v>
      </c>
      <c r="S98" s="10">
        <v>9.6435910000000007</v>
      </c>
      <c r="T98" s="10">
        <v>12.437281499999999</v>
      </c>
      <c r="U98" s="10">
        <v>2.7936904999999999</v>
      </c>
      <c r="V98" s="10">
        <v>3.2583618670000001</v>
      </c>
      <c r="W98" s="10">
        <v>0.16724913</v>
      </c>
      <c r="X98" s="10">
        <v>1.0694265865499999</v>
      </c>
      <c r="Y98" s="10">
        <v>15.688086459999999</v>
      </c>
      <c r="Z98" s="11">
        <f t="shared" ref="Z98:Z129" si="6">+P98+W98</f>
        <v>389.74477813000004</v>
      </c>
      <c r="AA98" s="10">
        <v>405.33841194796298</v>
      </c>
      <c r="AB98" s="25">
        <f t="shared" ref="AB98:AB129" si="7">+Z98/AA98</f>
        <v>0.96152934595311723</v>
      </c>
      <c r="AC98" s="6" t="s">
        <v>1478</v>
      </c>
    </row>
    <row r="99" spans="1:29" x14ac:dyDescent="0.25">
      <c r="A99" s="6">
        <v>2014</v>
      </c>
      <c r="B99" s="6" t="s">
        <v>47</v>
      </c>
      <c r="C99" s="6">
        <v>6388711</v>
      </c>
      <c r="D99" s="8" t="s">
        <v>215</v>
      </c>
      <c r="F99" s="8" t="s">
        <v>216</v>
      </c>
      <c r="G99" s="6">
        <v>486210</v>
      </c>
      <c r="H99" s="8" t="s">
        <v>72</v>
      </c>
      <c r="I99" s="9">
        <v>31.773700000000002</v>
      </c>
      <c r="J99" s="9">
        <v>-104.90779999999999</v>
      </c>
      <c r="K99" s="6" t="s">
        <v>38</v>
      </c>
      <c r="L99" s="10"/>
      <c r="M99" s="10">
        <v>82.874099999999999</v>
      </c>
      <c r="N99" s="10"/>
      <c r="O99" s="10">
        <v>8.2876500000000006E-2</v>
      </c>
      <c r="P99" s="10">
        <v>507.20580000000001</v>
      </c>
      <c r="Q99" s="10">
        <v>2.1705749999999999</v>
      </c>
      <c r="R99" s="10">
        <v>3.9464999999999999</v>
      </c>
      <c r="S99" s="10">
        <v>2.1705749999999999</v>
      </c>
      <c r="T99" s="10">
        <v>3.9464999999999999</v>
      </c>
      <c r="U99" s="10">
        <v>1.775925</v>
      </c>
      <c r="V99" s="10">
        <v>1.0339878</v>
      </c>
      <c r="W99" s="10">
        <v>8.6999999999999994E-3</v>
      </c>
      <c r="X99" s="10">
        <v>0.33939940000000002</v>
      </c>
      <c r="Y99" s="10">
        <v>5.4451999999999998</v>
      </c>
      <c r="Z99" s="11">
        <f t="shared" si="6"/>
        <v>507.21449999999999</v>
      </c>
      <c r="AA99" s="10">
        <v>529.33884062962602</v>
      </c>
      <c r="AB99" s="25">
        <f t="shared" si="7"/>
        <v>0.95820382157615702</v>
      </c>
      <c r="AC99" s="6" t="s">
        <v>1478</v>
      </c>
    </row>
    <row r="100" spans="1:29" x14ac:dyDescent="0.25">
      <c r="A100" s="6">
        <v>2014</v>
      </c>
      <c r="B100" s="6" t="s">
        <v>47</v>
      </c>
      <c r="C100" s="6">
        <v>13414411</v>
      </c>
      <c r="D100" s="8" t="s">
        <v>290</v>
      </c>
      <c r="F100" s="8" t="s">
        <v>291</v>
      </c>
      <c r="G100" s="6">
        <v>221117</v>
      </c>
      <c r="H100" s="8" t="s">
        <v>292</v>
      </c>
      <c r="I100" s="9">
        <v>34.503700000000002</v>
      </c>
      <c r="J100" s="9">
        <v>-110.3359</v>
      </c>
      <c r="K100" s="6" t="s">
        <v>34</v>
      </c>
      <c r="L100" s="10">
        <v>0.38780498000000002</v>
      </c>
      <c r="M100" s="10">
        <v>197.90952480000001</v>
      </c>
      <c r="N100" s="10"/>
      <c r="O100" s="10">
        <v>6.0190045999999999E-3</v>
      </c>
      <c r="P100" s="10">
        <v>219.99545800000001</v>
      </c>
      <c r="Q100" s="10">
        <v>84.202444709999995</v>
      </c>
      <c r="R100" s="10">
        <v>151.51556210000001</v>
      </c>
      <c r="S100" s="10">
        <v>83.926566879999996</v>
      </c>
      <c r="T100" s="10">
        <v>151.23968429999999</v>
      </c>
      <c r="U100" s="10">
        <v>67.313117390000002</v>
      </c>
      <c r="V100" s="10">
        <v>82.972169399999999</v>
      </c>
      <c r="W100" s="10">
        <v>20.35764524</v>
      </c>
      <c r="X100" s="10">
        <v>9.9219126436000007</v>
      </c>
      <c r="Y100" s="10">
        <v>83.137676900000002</v>
      </c>
      <c r="Z100" s="11">
        <f t="shared" si="6"/>
        <v>240.35310324000002</v>
      </c>
      <c r="AA100" s="10">
        <v>252.55534784235661</v>
      </c>
      <c r="AB100" s="25">
        <f t="shared" si="7"/>
        <v>0.95168486944900033</v>
      </c>
      <c r="AC100" s="6" t="s">
        <v>1478</v>
      </c>
    </row>
    <row r="101" spans="1:29" x14ac:dyDescent="0.25">
      <c r="A101" s="6">
        <v>2014</v>
      </c>
      <c r="B101" s="6" t="s">
        <v>47</v>
      </c>
      <c r="C101" s="6">
        <v>2335011</v>
      </c>
      <c r="D101" s="8" t="s">
        <v>1480</v>
      </c>
      <c r="F101" s="8" t="s">
        <v>1500</v>
      </c>
      <c r="G101" s="6">
        <v>486210</v>
      </c>
      <c r="H101" s="8" t="s">
        <v>72</v>
      </c>
      <c r="I101" s="9">
        <v>34.908099999999997</v>
      </c>
      <c r="J101" s="9">
        <v>-114.6429</v>
      </c>
      <c r="K101" s="6" t="s">
        <v>518</v>
      </c>
      <c r="L101" s="10"/>
      <c r="M101" s="10">
        <v>44.481972599999999</v>
      </c>
      <c r="N101" s="10">
        <v>2.3145573900000001E-2</v>
      </c>
      <c r="O101" s="10">
        <v>1.9897886425E-3</v>
      </c>
      <c r="P101" s="10">
        <v>400.09891640000001</v>
      </c>
      <c r="Q101" s="10">
        <v>5.6405886000000002E-2</v>
      </c>
      <c r="R101" s="10">
        <v>0.10130227</v>
      </c>
      <c r="S101" s="10">
        <v>5.5172797000000003E-2</v>
      </c>
      <c r="T101" s="10">
        <v>0.10006918099999999</v>
      </c>
      <c r="U101" s="10">
        <v>4.4896384519999999E-2</v>
      </c>
      <c r="V101" s="10">
        <v>2.8721300620000001E-2</v>
      </c>
      <c r="W101" s="10">
        <v>8.1783170000000002E-2</v>
      </c>
      <c r="X101" s="10">
        <v>8.1479773380000002E-3</v>
      </c>
      <c r="Y101" s="10">
        <v>4.9208154559199997</v>
      </c>
      <c r="Z101" s="11">
        <f t="shared" si="6"/>
        <v>400.18069957</v>
      </c>
      <c r="AA101" s="10">
        <v>429.78224785006205</v>
      </c>
      <c r="AB101" s="25">
        <f t="shared" si="7"/>
        <v>0.9311243113736305</v>
      </c>
      <c r="AC101" s="6" t="s">
        <v>1478</v>
      </c>
    </row>
    <row r="102" spans="1:29" x14ac:dyDescent="0.25">
      <c r="A102" s="6">
        <v>2014</v>
      </c>
      <c r="B102" s="6" t="s">
        <v>47</v>
      </c>
      <c r="C102" s="6">
        <v>13686411</v>
      </c>
      <c r="D102" s="8" t="s">
        <v>51</v>
      </c>
      <c r="F102" s="8" t="s">
        <v>122</v>
      </c>
      <c r="G102" s="6">
        <v>48621</v>
      </c>
      <c r="H102" s="8" t="s">
        <v>72</v>
      </c>
      <c r="I102" s="9">
        <v>36.732500000000002</v>
      </c>
      <c r="J102" s="9">
        <v>-107.96166700000001</v>
      </c>
      <c r="K102" s="6" t="s">
        <v>46</v>
      </c>
      <c r="L102" s="10"/>
      <c r="M102" s="10">
        <v>23.4</v>
      </c>
      <c r="N102" s="10"/>
      <c r="O102" s="10">
        <v>0.34649999999999997</v>
      </c>
      <c r="P102" s="10">
        <v>509.6</v>
      </c>
      <c r="Q102" s="10">
        <v>11.958</v>
      </c>
      <c r="R102" s="10">
        <v>19.399999999999999</v>
      </c>
      <c r="S102" s="10">
        <v>11.958</v>
      </c>
      <c r="T102" s="10">
        <v>19.399999999999999</v>
      </c>
      <c r="U102" s="10">
        <v>7.4420000000000002</v>
      </c>
      <c r="V102" s="10">
        <v>6.6003699999999998</v>
      </c>
      <c r="W102" s="10">
        <v>3.5</v>
      </c>
      <c r="X102" s="10">
        <v>1.419</v>
      </c>
      <c r="Y102" s="10">
        <v>36.4</v>
      </c>
      <c r="Z102" s="11">
        <f t="shared" si="6"/>
        <v>513.1</v>
      </c>
      <c r="AA102" s="10">
        <v>552.25705216104791</v>
      </c>
      <c r="AB102" s="25">
        <f t="shared" si="7"/>
        <v>0.92909632931291386</v>
      </c>
      <c r="AC102" s="6" t="s">
        <v>1478</v>
      </c>
    </row>
    <row r="103" spans="1:29" x14ac:dyDescent="0.25">
      <c r="A103" s="6">
        <v>2014</v>
      </c>
      <c r="B103" s="6" t="s">
        <v>47</v>
      </c>
      <c r="C103" s="6">
        <v>8237411</v>
      </c>
      <c r="D103" s="8" t="s">
        <v>410</v>
      </c>
      <c r="F103" s="8" t="s">
        <v>437</v>
      </c>
      <c r="G103" s="6">
        <v>331410</v>
      </c>
      <c r="H103" s="8" t="s">
        <v>364</v>
      </c>
      <c r="I103" s="9">
        <v>40.723260000000003</v>
      </c>
      <c r="J103" s="9">
        <v>-112.19786000000001</v>
      </c>
      <c r="K103" s="6" t="s">
        <v>43</v>
      </c>
      <c r="L103" s="10">
        <v>8</v>
      </c>
      <c r="M103" s="10">
        <v>104.6905</v>
      </c>
      <c r="N103" s="10">
        <v>5.6242000000000001</v>
      </c>
      <c r="O103" s="10">
        <v>0.26768201889999998</v>
      </c>
      <c r="P103" s="10">
        <v>159.9607</v>
      </c>
      <c r="Q103" s="10">
        <v>281.95641817000001</v>
      </c>
      <c r="R103" s="10">
        <v>479.5675</v>
      </c>
      <c r="S103" s="10">
        <v>222.39481817000001</v>
      </c>
      <c r="T103" s="10">
        <v>420.0059</v>
      </c>
      <c r="U103" s="10">
        <v>197.61107682900001</v>
      </c>
      <c r="V103" s="10">
        <v>406.38129652499998</v>
      </c>
      <c r="W103" s="10">
        <v>704.35029999999995</v>
      </c>
      <c r="X103" s="10">
        <v>5.5875433049999996</v>
      </c>
      <c r="Y103" s="10">
        <v>10.3675</v>
      </c>
      <c r="Z103" s="11">
        <f t="shared" si="6"/>
        <v>864.31099999999992</v>
      </c>
      <c r="AA103" s="10">
        <v>937.01002242366769</v>
      </c>
      <c r="AB103" s="25">
        <f t="shared" si="7"/>
        <v>0.92241382623034851</v>
      </c>
      <c r="AC103" s="6" t="s">
        <v>1478</v>
      </c>
    </row>
    <row r="104" spans="1:29" x14ac:dyDescent="0.25">
      <c r="A104" s="6">
        <v>2014</v>
      </c>
      <c r="B104" s="6" t="s">
        <v>47</v>
      </c>
      <c r="C104" s="6">
        <v>7404111</v>
      </c>
      <c r="D104" s="8" t="s">
        <v>280</v>
      </c>
      <c r="F104" s="8" t="s">
        <v>281</v>
      </c>
      <c r="G104" s="6">
        <v>48621</v>
      </c>
      <c r="H104" s="8" t="s">
        <v>72</v>
      </c>
      <c r="I104" s="9">
        <v>32.217500000000001</v>
      </c>
      <c r="J104" s="9">
        <v>-107.421667</v>
      </c>
      <c r="K104" s="6" t="s">
        <v>46</v>
      </c>
      <c r="L104" s="10"/>
      <c r="M104" s="10">
        <v>68.561999999999998</v>
      </c>
      <c r="N104" s="10"/>
      <c r="O104" s="10">
        <v>0.1176</v>
      </c>
      <c r="P104" s="10">
        <v>260.56799999999998</v>
      </c>
      <c r="Q104" s="10">
        <v>3.08</v>
      </c>
      <c r="R104" s="10">
        <v>5.6</v>
      </c>
      <c r="S104" s="10">
        <v>3.08</v>
      </c>
      <c r="T104" s="10">
        <v>5.6</v>
      </c>
      <c r="U104" s="10">
        <v>2.52</v>
      </c>
      <c r="V104" s="10">
        <v>1.467204</v>
      </c>
      <c r="W104" s="10">
        <v>3.6560000000000001</v>
      </c>
      <c r="X104" s="10">
        <v>0.48159999999999997</v>
      </c>
      <c r="Y104" s="10">
        <v>9.6159999999999997</v>
      </c>
      <c r="Z104" s="11">
        <f t="shared" si="6"/>
        <v>264.22399999999999</v>
      </c>
      <c r="AA104" s="10">
        <v>289.95830163827725</v>
      </c>
      <c r="AB104" s="25">
        <f t="shared" si="7"/>
        <v>0.91124826744784571</v>
      </c>
      <c r="AC104" s="6" t="s">
        <v>1478</v>
      </c>
    </row>
    <row r="105" spans="1:29" x14ac:dyDescent="0.25">
      <c r="A105" s="6">
        <v>2014</v>
      </c>
      <c r="B105" s="6" t="s">
        <v>47</v>
      </c>
      <c r="C105" s="6">
        <v>5652011</v>
      </c>
      <c r="D105" s="8" t="s">
        <v>62</v>
      </c>
      <c r="F105" s="8" t="s">
        <v>195</v>
      </c>
      <c r="G105" s="6">
        <v>211111</v>
      </c>
      <c r="H105" s="8" t="s">
        <v>53</v>
      </c>
      <c r="I105" s="9">
        <v>32.494444000000001</v>
      </c>
      <c r="J105" s="9">
        <v>-101.35222</v>
      </c>
      <c r="K105" s="6" t="s">
        <v>38</v>
      </c>
      <c r="L105" s="10"/>
      <c r="M105" s="10">
        <v>386.60599999999999</v>
      </c>
      <c r="N105" s="10"/>
      <c r="O105" s="10">
        <v>0.20655809999999999</v>
      </c>
      <c r="P105" s="10">
        <v>669.16759999999999</v>
      </c>
      <c r="Q105" s="10">
        <v>5.1877940999999996</v>
      </c>
      <c r="R105" s="10">
        <v>9.8361000000000001</v>
      </c>
      <c r="S105" s="10">
        <v>5.1877940999999996</v>
      </c>
      <c r="T105" s="10">
        <v>9.8361000000000001</v>
      </c>
      <c r="U105" s="10">
        <v>4.6483059000000004</v>
      </c>
      <c r="V105" s="10">
        <v>2.5770582000000002</v>
      </c>
      <c r="W105" s="10">
        <v>110.3068</v>
      </c>
      <c r="X105" s="10">
        <v>0.84590460000000001</v>
      </c>
      <c r="Y105" s="10">
        <v>61.288400000000003</v>
      </c>
      <c r="Z105" s="11">
        <f t="shared" si="6"/>
        <v>779.47439999999995</v>
      </c>
      <c r="AA105" s="10">
        <v>859.83580728881861</v>
      </c>
      <c r="AB105" s="25">
        <f t="shared" si="7"/>
        <v>0.90653865934915023</v>
      </c>
      <c r="AC105" s="6" t="s">
        <v>1478</v>
      </c>
    </row>
    <row r="106" spans="1:29" x14ac:dyDescent="0.25">
      <c r="A106" s="6">
        <v>2014</v>
      </c>
      <c r="B106" s="6" t="s">
        <v>47</v>
      </c>
      <c r="C106" s="6">
        <v>4350411</v>
      </c>
      <c r="D106" s="8" t="s">
        <v>115</v>
      </c>
      <c r="F106" s="8" t="s">
        <v>134</v>
      </c>
      <c r="G106" s="6">
        <v>331110</v>
      </c>
      <c r="H106" s="8" t="s">
        <v>135</v>
      </c>
      <c r="I106" s="9">
        <v>38.232627000000001</v>
      </c>
      <c r="J106" s="9">
        <v>-104.607257</v>
      </c>
      <c r="K106" s="6" t="s">
        <v>13</v>
      </c>
      <c r="L106" s="10">
        <v>406</v>
      </c>
      <c r="M106" s="10">
        <v>1220.4688000000001</v>
      </c>
      <c r="N106" s="10"/>
      <c r="O106" s="10">
        <v>0.96694504771849998</v>
      </c>
      <c r="P106" s="10">
        <v>447.05180000000001</v>
      </c>
      <c r="Q106" s="10">
        <v>167.613484</v>
      </c>
      <c r="R106" s="10">
        <v>209.3169</v>
      </c>
      <c r="S106" s="10">
        <v>135.80442300000001</v>
      </c>
      <c r="T106" s="10">
        <v>177.50783899999999</v>
      </c>
      <c r="U106" s="10">
        <v>41.703415999999997</v>
      </c>
      <c r="V106" s="10">
        <v>112.5854536108</v>
      </c>
      <c r="W106" s="10">
        <v>310.73721</v>
      </c>
      <c r="X106" s="10">
        <v>36.930460726900002</v>
      </c>
      <c r="Y106" s="10">
        <v>179.74257</v>
      </c>
      <c r="Z106" s="11">
        <f t="shared" si="6"/>
        <v>757.78900999999996</v>
      </c>
      <c r="AA106" s="10">
        <v>855.4295289598474</v>
      </c>
      <c r="AB106" s="25">
        <f t="shared" si="7"/>
        <v>0.88585790453297464</v>
      </c>
      <c r="AC106" s="6" t="s">
        <v>1478</v>
      </c>
    </row>
    <row r="107" spans="1:29" x14ac:dyDescent="0.25">
      <c r="A107" s="6">
        <v>2014</v>
      </c>
      <c r="B107" s="6" t="s">
        <v>47</v>
      </c>
      <c r="C107" s="6">
        <v>4030611</v>
      </c>
      <c r="D107" s="8" t="s">
        <v>392</v>
      </c>
      <c r="F107" s="8" t="s">
        <v>1501</v>
      </c>
      <c r="G107" s="6">
        <v>221122</v>
      </c>
      <c r="H107" s="8" t="s">
        <v>1502</v>
      </c>
      <c r="I107" s="9">
        <v>33.524242000000001</v>
      </c>
      <c r="J107" s="9">
        <v>-101.738328</v>
      </c>
      <c r="K107" s="6" t="s">
        <v>38</v>
      </c>
      <c r="L107" s="10">
        <v>3.4</v>
      </c>
      <c r="M107" s="10">
        <v>198.102</v>
      </c>
      <c r="N107" s="10">
        <v>21.808399999999999</v>
      </c>
      <c r="O107" s="10">
        <v>1.23702037</v>
      </c>
      <c r="P107" s="10">
        <v>722.71109999999999</v>
      </c>
      <c r="Q107" s="10">
        <v>25.954329999999999</v>
      </c>
      <c r="R107" s="10">
        <v>61.081200000000003</v>
      </c>
      <c r="S107" s="10">
        <v>25.534806</v>
      </c>
      <c r="T107" s="10">
        <v>60.661676</v>
      </c>
      <c r="U107" s="10">
        <v>35.126860000000001</v>
      </c>
      <c r="V107" s="10">
        <v>17.026192000000002</v>
      </c>
      <c r="W107" s="10">
        <v>4.0086000000000004</v>
      </c>
      <c r="X107" s="10">
        <v>5.2426687000000003</v>
      </c>
      <c r="Y107" s="10">
        <v>39.1004</v>
      </c>
      <c r="Z107" s="11">
        <f t="shared" si="6"/>
        <v>726.71969999999999</v>
      </c>
      <c r="AA107" s="10">
        <v>830.90595144640747</v>
      </c>
      <c r="AB107" s="25">
        <f t="shared" si="7"/>
        <v>0.8746112586327679</v>
      </c>
      <c r="AC107" s="6" t="s">
        <v>1478</v>
      </c>
    </row>
    <row r="108" spans="1:29" x14ac:dyDescent="0.25">
      <c r="A108" s="6">
        <v>2014</v>
      </c>
      <c r="B108" s="6" t="s">
        <v>47</v>
      </c>
      <c r="C108" s="6">
        <v>7611511</v>
      </c>
      <c r="D108" s="8" t="s">
        <v>151</v>
      </c>
      <c r="F108" s="8" t="s">
        <v>211</v>
      </c>
      <c r="G108" s="6">
        <v>48621</v>
      </c>
      <c r="H108" s="8" t="s">
        <v>72</v>
      </c>
      <c r="I108" s="9">
        <v>32.063611000000002</v>
      </c>
      <c r="J108" s="9">
        <v>-104.018333</v>
      </c>
      <c r="K108" s="6" t="s">
        <v>46</v>
      </c>
      <c r="L108" s="10"/>
      <c r="M108" s="10">
        <v>80.126999999999995</v>
      </c>
      <c r="N108" s="10"/>
      <c r="O108" s="10">
        <v>8.7024000000000004E-2</v>
      </c>
      <c r="P108" s="10">
        <v>531.83600000000001</v>
      </c>
      <c r="Q108" s="10">
        <v>2.2791999999999999</v>
      </c>
      <c r="R108" s="10">
        <v>4.1440000000000001</v>
      </c>
      <c r="S108" s="10">
        <v>2.2791999999999999</v>
      </c>
      <c r="T108" s="10">
        <v>4.1440000000000001</v>
      </c>
      <c r="U108" s="10">
        <v>1.8648</v>
      </c>
      <c r="V108" s="10">
        <v>1.085728</v>
      </c>
      <c r="W108" s="10">
        <v>1.7769999999999999</v>
      </c>
      <c r="X108" s="10">
        <v>0.35638399999999998</v>
      </c>
      <c r="Y108" s="10">
        <v>1.74</v>
      </c>
      <c r="Z108" s="11">
        <f t="shared" si="6"/>
        <v>533.61300000000006</v>
      </c>
      <c r="AA108" s="10">
        <v>610.81152133744274</v>
      </c>
      <c r="AB108" s="25">
        <f t="shared" si="7"/>
        <v>0.87361318730791526</v>
      </c>
      <c r="AC108" s="6" t="s">
        <v>1478</v>
      </c>
    </row>
    <row r="109" spans="1:29" x14ac:dyDescent="0.25">
      <c r="A109" s="6">
        <v>2014</v>
      </c>
      <c r="B109" s="6" t="s">
        <v>47</v>
      </c>
      <c r="C109" s="6">
        <v>7736311</v>
      </c>
      <c r="D109" s="8" t="s">
        <v>288</v>
      </c>
      <c r="F109" s="8" t="s">
        <v>1503</v>
      </c>
      <c r="G109" s="6">
        <v>48621</v>
      </c>
      <c r="H109" s="8" t="s">
        <v>72</v>
      </c>
      <c r="I109" s="9">
        <v>32.316667000000002</v>
      </c>
      <c r="J109" s="9">
        <v>-109.687777</v>
      </c>
      <c r="K109" s="6" t="s">
        <v>34</v>
      </c>
      <c r="L109" s="10"/>
      <c r="M109" s="10">
        <v>11.981030000000001</v>
      </c>
      <c r="N109" s="10"/>
      <c r="O109" s="10">
        <v>2.1616110000000001E-2</v>
      </c>
      <c r="P109" s="10">
        <v>66.745763999999994</v>
      </c>
      <c r="Q109" s="10">
        <v>0.56613579999999997</v>
      </c>
      <c r="R109" s="10">
        <v>1.0293372000000001</v>
      </c>
      <c r="S109" s="10">
        <v>0.56613579999999997</v>
      </c>
      <c r="T109" s="10">
        <v>1.0293372000000001</v>
      </c>
      <c r="U109" s="10">
        <v>0.46320139999999999</v>
      </c>
      <c r="V109" s="10">
        <v>0.2696865</v>
      </c>
      <c r="W109" s="10">
        <v>0.40230985000000002</v>
      </c>
      <c r="X109" s="10">
        <v>8.8523019999999994E-2</v>
      </c>
      <c r="Y109" s="10">
        <v>0.89705820000000003</v>
      </c>
      <c r="Z109" s="11">
        <f t="shared" si="6"/>
        <v>67.148073849999989</v>
      </c>
      <c r="AA109" s="10">
        <v>77.36844502439402</v>
      </c>
      <c r="AB109" s="25">
        <f t="shared" si="7"/>
        <v>0.86790000534233847</v>
      </c>
      <c r="AC109" s="6" t="s">
        <v>1478</v>
      </c>
    </row>
    <row r="110" spans="1:29" x14ac:dyDescent="0.25">
      <c r="A110" s="6">
        <v>2014</v>
      </c>
      <c r="B110" s="6" t="s">
        <v>47</v>
      </c>
      <c r="C110" s="6">
        <v>6500611</v>
      </c>
      <c r="D110" s="8" t="s">
        <v>1492</v>
      </c>
      <c r="F110" s="8" t="s">
        <v>1504</v>
      </c>
      <c r="G110" s="6">
        <v>324110</v>
      </c>
      <c r="H110" s="8" t="s">
        <v>119</v>
      </c>
      <c r="I110" s="9">
        <v>33.774469000000003</v>
      </c>
      <c r="J110" s="9">
        <v>-118.290696</v>
      </c>
      <c r="K110" s="6" t="s">
        <v>518</v>
      </c>
      <c r="L110" s="10">
        <v>3.8</v>
      </c>
      <c r="M110" s="10">
        <v>319.87799000000001</v>
      </c>
      <c r="N110" s="10">
        <v>43.239831455000001</v>
      </c>
      <c r="O110" s="10">
        <v>1.6126178359800001</v>
      </c>
      <c r="P110" s="10">
        <v>459.32047</v>
      </c>
      <c r="Q110" s="10">
        <v>95.512074760000004</v>
      </c>
      <c r="R110" s="10">
        <v>140.45304379999999</v>
      </c>
      <c r="S110" s="10">
        <v>72.041582009999999</v>
      </c>
      <c r="T110" s="10">
        <v>116.98255075</v>
      </c>
      <c r="U110" s="10">
        <v>44.941015644899998</v>
      </c>
      <c r="V110" s="10">
        <v>56.719257851999998</v>
      </c>
      <c r="W110" s="10">
        <v>110.46522</v>
      </c>
      <c r="X110" s="10">
        <v>15.21100878072</v>
      </c>
      <c r="Y110" s="10">
        <v>272.56404226000001</v>
      </c>
      <c r="Z110" s="11">
        <f t="shared" si="6"/>
        <v>569.78569000000005</v>
      </c>
      <c r="AA110" s="10">
        <v>678.58409515182655</v>
      </c>
      <c r="AB110" s="25">
        <f t="shared" si="7"/>
        <v>0.83966850103157231</v>
      </c>
      <c r="AC110" s="6" t="s">
        <v>1478</v>
      </c>
    </row>
    <row r="111" spans="1:29" x14ac:dyDescent="0.25">
      <c r="A111" s="6">
        <v>2018</v>
      </c>
      <c r="B111" s="6" t="s">
        <v>30</v>
      </c>
      <c r="C111" s="6">
        <v>545911</v>
      </c>
      <c r="D111" s="7" t="s">
        <v>317</v>
      </c>
      <c r="E111" s="6"/>
      <c r="F111" s="7" t="s">
        <v>879</v>
      </c>
      <c r="G111" s="6">
        <v>221112</v>
      </c>
      <c r="H111" s="8" t="s">
        <v>33</v>
      </c>
      <c r="I111" s="9">
        <v>33.33</v>
      </c>
      <c r="J111" s="9">
        <v>-112.84</v>
      </c>
      <c r="K111" s="6" t="s">
        <v>34</v>
      </c>
      <c r="P111" s="10">
        <v>148.65299999999999</v>
      </c>
      <c r="W111" s="10">
        <v>8.8780000000000001</v>
      </c>
      <c r="Z111" s="11">
        <f t="shared" si="6"/>
        <v>157.53100000000001</v>
      </c>
      <c r="AA111" s="11">
        <v>190.38918731360562</v>
      </c>
      <c r="AB111" s="25">
        <f t="shared" si="7"/>
        <v>0.82741568585256786</v>
      </c>
      <c r="AC111" s="6" t="s">
        <v>1478</v>
      </c>
    </row>
    <row r="112" spans="1:29" x14ac:dyDescent="0.25">
      <c r="A112" s="6">
        <v>2018</v>
      </c>
      <c r="B112" s="6" t="s">
        <v>30</v>
      </c>
      <c r="C112" s="6">
        <v>1013411</v>
      </c>
      <c r="D112" s="7" t="s">
        <v>833</v>
      </c>
      <c r="E112" s="6"/>
      <c r="F112" s="7" t="s">
        <v>834</v>
      </c>
      <c r="G112" s="6">
        <v>221112</v>
      </c>
      <c r="H112" s="8" t="s">
        <v>33</v>
      </c>
      <c r="I112" s="9">
        <v>32.721400000000003</v>
      </c>
      <c r="J112" s="9">
        <v>-114.7097</v>
      </c>
      <c r="K112" s="6" t="s">
        <v>34</v>
      </c>
      <c r="P112" s="10">
        <v>271.12200000000001</v>
      </c>
      <c r="W112" s="10">
        <v>1.5209999999999999</v>
      </c>
      <c r="Z112" s="11">
        <f t="shared" si="6"/>
        <v>272.64300000000003</v>
      </c>
      <c r="AA112" s="11">
        <v>330.03522074089068</v>
      </c>
      <c r="AB112" s="25">
        <f t="shared" si="7"/>
        <v>0.82610273954382263</v>
      </c>
      <c r="AC112" s="6" t="s">
        <v>1478</v>
      </c>
    </row>
    <row r="113" spans="1:29" x14ac:dyDescent="0.25">
      <c r="A113" s="6">
        <v>2014</v>
      </c>
      <c r="B113" s="6" t="s">
        <v>47</v>
      </c>
      <c r="C113" s="6">
        <v>4030511</v>
      </c>
      <c r="D113" s="8" t="s">
        <v>164</v>
      </c>
      <c r="F113" s="8" t="s">
        <v>165</v>
      </c>
      <c r="G113" s="6">
        <v>324110</v>
      </c>
      <c r="H113" s="8" t="s">
        <v>119</v>
      </c>
      <c r="I113" s="9">
        <v>35.955278</v>
      </c>
      <c r="J113" s="9">
        <v>-101.878056</v>
      </c>
      <c r="K113" s="6" t="s">
        <v>38</v>
      </c>
      <c r="L113" s="10">
        <v>6.2</v>
      </c>
      <c r="M113" s="10">
        <v>167.11879999999999</v>
      </c>
      <c r="N113" s="10">
        <v>116.5975</v>
      </c>
      <c r="O113" s="10">
        <v>1.7287908915800001</v>
      </c>
      <c r="P113" s="10">
        <v>665.09119999999996</v>
      </c>
      <c r="Q113" s="10">
        <v>177.03252599999999</v>
      </c>
      <c r="R113" s="10">
        <v>302.19119999999998</v>
      </c>
      <c r="S113" s="10">
        <v>167.06895118</v>
      </c>
      <c r="T113" s="10">
        <v>292.22762518000002</v>
      </c>
      <c r="U113" s="10">
        <v>125.15857200000001</v>
      </c>
      <c r="V113" s="10">
        <v>171.49474090000001</v>
      </c>
      <c r="W113" s="10">
        <v>56.594200000000001</v>
      </c>
      <c r="X113" s="10">
        <v>80.849500773499997</v>
      </c>
      <c r="Y113" s="10">
        <v>720.69159999999999</v>
      </c>
      <c r="Z113" s="11">
        <f t="shared" si="6"/>
        <v>721.68539999999996</v>
      </c>
      <c r="AA113" s="10">
        <v>895.39072460229693</v>
      </c>
      <c r="AB113" s="25">
        <f t="shared" si="7"/>
        <v>0.80600053157860085</v>
      </c>
      <c r="AC113" s="6" t="s">
        <v>1478</v>
      </c>
    </row>
    <row r="114" spans="1:29" x14ac:dyDescent="0.25">
      <c r="A114" s="6">
        <v>2014</v>
      </c>
      <c r="B114" s="6" t="s">
        <v>47</v>
      </c>
      <c r="C114" s="6">
        <v>4841211</v>
      </c>
      <c r="D114" s="8" t="s">
        <v>1480</v>
      </c>
      <c r="F114" s="8" t="s">
        <v>1505</v>
      </c>
      <c r="G114" s="6">
        <v>221112</v>
      </c>
      <c r="H114" s="8" t="s">
        <v>33</v>
      </c>
      <c r="I114" s="9">
        <v>35.765500000000003</v>
      </c>
      <c r="J114" s="9">
        <v>-117.38209999999999</v>
      </c>
      <c r="K114" s="6" t="s">
        <v>518</v>
      </c>
      <c r="L114" s="10">
        <v>0.185</v>
      </c>
      <c r="M114" s="10">
        <v>165.68510499999999</v>
      </c>
      <c r="N114" s="10">
        <v>11.6557</v>
      </c>
      <c r="O114" s="10">
        <v>7.6895541710000001E-2</v>
      </c>
      <c r="P114" s="10">
        <v>326.71512200000001</v>
      </c>
      <c r="Q114" s="10">
        <v>53.127346449999997</v>
      </c>
      <c r="R114" s="10">
        <v>53.5626088</v>
      </c>
      <c r="S114" s="10">
        <v>29.37948115</v>
      </c>
      <c r="T114" s="10">
        <v>29.814743499999999</v>
      </c>
      <c r="U114" s="10">
        <v>0.43526434899999999</v>
      </c>
      <c r="V114" s="10">
        <v>24.307105751999998</v>
      </c>
      <c r="W114" s="10">
        <v>224.009052486</v>
      </c>
      <c r="X114" s="10">
        <v>2.9255772942</v>
      </c>
      <c r="Y114" s="10">
        <v>3.8257419000000001</v>
      </c>
      <c r="Z114" s="11">
        <f t="shared" si="6"/>
        <v>550.72417448600004</v>
      </c>
      <c r="AA114" s="10">
        <v>686.11717759611861</v>
      </c>
      <c r="AB114" s="25">
        <f t="shared" si="7"/>
        <v>0.8026678131212488</v>
      </c>
      <c r="AC114" s="6" t="s">
        <v>1478</v>
      </c>
    </row>
    <row r="115" spans="1:29" x14ac:dyDescent="0.25">
      <c r="A115" s="6">
        <v>2014</v>
      </c>
      <c r="B115" s="6" t="s">
        <v>47</v>
      </c>
      <c r="C115" s="6">
        <v>16377811</v>
      </c>
      <c r="D115" s="8" t="s">
        <v>1506</v>
      </c>
      <c r="F115" s="8" t="s">
        <v>1507</v>
      </c>
      <c r="G115" s="6">
        <v>32731</v>
      </c>
      <c r="H115" s="8" t="s">
        <v>50</v>
      </c>
      <c r="I115" s="9">
        <v>34.98272</v>
      </c>
      <c r="J115" s="9">
        <v>-112.37624599999999</v>
      </c>
      <c r="K115" s="6" t="s">
        <v>34</v>
      </c>
      <c r="L115" s="10">
        <v>7.2196600000000002</v>
      </c>
      <c r="M115" s="10">
        <v>290.45360099999999</v>
      </c>
      <c r="N115" s="10">
        <v>5.3773999999999997</v>
      </c>
      <c r="O115" s="10">
        <v>1.484721035168</v>
      </c>
      <c r="P115" s="10">
        <v>250.15713700000001</v>
      </c>
      <c r="Q115" s="10">
        <v>36.9391842438</v>
      </c>
      <c r="R115" s="10">
        <v>37.458766865800001</v>
      </c>
      <c r="S115" s="10">
        <v>36.746951826</v>
      </c>
      <c r="T115" s="10">
        <v>37.266534448000002</v>
      </c>
      <c r="U115" s="10">
        <v>0.51957958240000002</v>
      </c>
      <c r="V115" s="10">
        <v>25.239916393520001</v>
      </c>
      <c r="W115" s="10">
        <v>0.26949800000000002</v>
      </c>
      <c r="X115" s="10">
        <v>5.6023006704859997</v>
      </c>
      <c r="Y115" s="10">
        <v>9.6996184000000003</v>
      </c>
      <c r="Z115" s="11">
        <f t="shared" si="6"/>
        <v>250.426635</v>
      </c>
      <c r="AA115" s="10">
        <v>314.847779600107</v>
      </c>
      <c r="AB115" s="25">
        <f t="shared" si="7"/>
        <v>0.79538955401899525</v>
      </c>
      <c r="AC115" s="6" t="s">
        <v>1478</v>
      </c>
    </row>
    <row r="116" spans="1:29" x14ac:dyDescent="0.25">
      <c r="A116" s="6">
        <v>2014</v>
      </c>
      <c r="B116" s="6" t="s">
        <v>47</v>
      </c>
      <c r="C116" s="6">
        <v>17220011</v>
      </c>
      <c r="D116" s="8" t="s">
        <v>1492</v>
      </c>
      <c r="F116" s="8" t="s">
        <v>1508</v>
      </c>
      <c r="G116" s="6">
        <v>561110</v>
      </c>
      <c r="H116" s="8" t="s">
        <v>1509</v>
      </c>
      <c r="I116" s="9">
        <v>33.777250000000002</v>
      </c>
      <c r="J116" s="9">
        <v>-118.22663</v>
      </c>
      <c r="K116" s="6" t="s">
        <v>518</v>
      </c>
      <c r="L116" s="10"/>
      <c r="M116" s="10">
        <v>15.287419999999999</v>
      </c>
      <c r="N116" s="10">
        <v>3.1999999999999999E-5</v>
      </c>
      <c r="O116" s="10">
        <v>1.8419479222000001E-2</v>
      </c>
      <c r="P116" s="10">
        <v>209.83681000000001</v>
      </c>
      <c r="Q116" s="10">
        <v>18.598094962200001</v>
      </c>
      <c r="R116" s="10">
        <v>19.568352820000001</v>
      </c>
      <c r="S116" s="10">
        <v>9.7372184821999994</v>
      </c>
      <c r="T116" s="10">
        <v>10.707476740000001</v>
      </c>
      <c r="U116" s="10">
        <v>0.9702581602</v>
      </c>
      <c r="V116" s="10">
        <v>8.3091053466000009</v>
      </c>
      <c r="W116" s="10">
        <v>322.84206</v>
      </c>
      <c r="X116" s="10">
        <v>0.64626478594000003</v>
      </c>
      <c r="Y116" s="10">
        <v>3.5127799999999998</v>
      </c>
      <c r="Z116" s="11">
        <f t="shared" si="6"/>
        <v>532.67886999999996</v>
      </c>
      <c r="AA116" s="10">
        <v>672.86277632221299</v>
      </c>
      <c r="AB116" s="25">
        <f t="shared" si="7"/>
        <v>0.79166048226290442</v>
      </c>
      <c r="AC116" s="6" t="s">
        <v>1478</v>
      </c>
    </row>
    <row r="117" spans="1:29" x14ac:dyDescent="0.25">
      <c r="A117" s="6">
        <v>2014</v>
      </c>
      <c r="B117" s="6" t="s">
        <v>47</v>
      </c>
      <c r="C117" s="6">
        <v>7910211</v>
      </c>
      <c r="D117" s="8" t="s">
        <v>248</v>
      </c>
      <c r="F117" s="8" t="s">
        <v>249</v>
      </c>
      <c r="G117" s="6">
        <v>486210</v>
      </c>
      <c r="H117" s="8" t="s">
        <v>72</v>
      </c>
      <c r="I117" s="9">
        <v>31.700278000000001</v>
      </c>
      <c r="J117" s="9">
        <v>-105.4575</v>
      </c>
      <c r="K117" s="6" t="s">
        <v>38</v>
      </c>
      <c r="L117" s="10"/>
      <c r="M117" s="10">
        <v>91.247399999999999</v>
      </c>
      <c r="N117" s="10"/>
      <c r="O117" s="10">
        <v>0.20611499999999999</v>
      </c>
      <c r="P117" s="10">
        <v>363.35090000000002</v>
      </c>
      <c r="Q117" s="10">
        <v>5.3994767399999999</v>
      </c>
      <c r="R117" s="10">
        <v>9.8169000000000004</v>
      </c>
      <c r="S117" s="10">
        <v>5.3994767399999999</v>
      </c>
      <c r="T117" s="10">
        <v>9.8169000000000004</v>
      </c>
      <c r="U117" s="10">
        <v>4.4174232609999997</v>
      </c>
      <c r="V117" s="10">
        <v>2.5730230700000001</v>
      </c>
      <c r="W117" s="10">
        <v>4.9896000000000003</v>
      </c>
      <c r="X117" s="10">
        <v>0.84409000000000001</v>
      </c>
      <c r="Y117" s="10">
        <v>3.2014</v>
      </c>
      <c r="Z117" s="11">
        <f t="shared" si="6"/>
        <v>368.34050000000002</v>
      </c>
      <c r="AA117" s="10">
        <v>478.53412114133164</v>
      </c>
      <c r="AB117" s="25">
        <f t="shared" si="7"/>
        <v>0.7697267210987726</v>
      </c>
      <c r="AC117" s="6" t="s">
        <v>1478</v>
      </c>
    </row>
    <row r="118" spans="1:29" x14ac:dyDescent="0.25">
      <c r="A118" s="6">
        <v>2014</v>
      </c>
      <c r="B118" s="6" t="s">
        <v>47</v>
      </c>
      <c r="C118" s="6">
        <v>7231911</v>
      </c>
      <c r="D118" s="8" t="s">
        <v>51</v>
      </c>
      <c r="F118" s="8" t="s">
        <v>136</v>
      </c>
      <c r="G118" s="6">
        <v>211112</v>
      </c>
      <c r="H118" s="8" t="s">
        <v>68</v>
      </c>
      <c r="I118" s="9">
        <v>36.731382000000004</v>
      </c>
      <c r="J118" s="9">
        <v>-107.967595</v>
      </c>
      <c r="K118" s="6" t="s">
        <v>46</v>
      </c>
      <c r="L118" s="10"/>
      <c r="M118" s="10">
        <v>58.58</v>
      </c>
      <c r="N118" s="10"/>
      <c r="O118" s="10">
        <v>0.28127400000000002</v>
      </c>
      <c r="P118" s="10">
        <v>414.25</v>
      </c>
      <c r="Q118" s="10">
        <v>7.26912</v>
      </c>
      <c r="R118" s="10">
        <v>13.394</v>
      </c>
      <c r="S118" s="10">
        <v>7.26912</v>
      </c>
      <c r="T118" s="10">
        <v>13.394</v>
      </c>
      <c r="U118" s="10">
        <v>6.1248800000000001</v>
      </c>
      <c r="V118" s="10">
        <v>3.5092279999999998</v>
      </c>
      <c r="W118" s="10">
        <v>4.8929999999999998</v>
      </c>
      <c r="X118" s="10">
        <v>1.1518839999999999</v>
      </c>
      <c r="Y118" s="10">
        <v>46.110999999999997</v>
      </c>
      <c r="Z118" s="11">
        <f t="shared" si="6"/>
        <v>419.14299999999997</v>
      </c>
      <c r="AA118" s="10">
        <v>551.91621319695196</v>
      </c>
      <c r="AB118" s="25">
        <f t="shared" si="7"/>
        <v>0.75943230145773644</v>
      </c>
      <c r="AC118" s="6" t="s">
        <v>1478</v>
      </c>
    </row>
    <row r="119" spans="1:29" x14ac:dyDescent="0.25">
      <c r="A119" s="6">
        <v>2014</v>
      </c>
      <c r="B119" s="6" t="s">
        <v>47</v>
      </c>
      <c r="C119" s="6">
        <v>6614011</v>
      </c>
      <c r="D119" s="8" t="s">
        <v>360</v>
      </c>
      <c r="F119" s="8" t="s">
        <v>361</v>
      </c>
      <c r="G119" s="6">
        <v>211112</v>
      </c>
      <c r="H119" s="8" t="s">
        <v>68</v>
      </c>
      <c r="I119" s="9">
        <v>32.048706000000003</v>
      </c>
      <c r="J119" s="9">
        <v>-100.682389</v>
      </c>
      <c r="K119" s="6" t="s">
        <v>38</v>
      </c>
      <c r="L119" s="10"/>
      <c r="M119" s="10">
        <v>198.22730000000001</v>
      </c>
      <c r="N119" s="10"/>
      <c r="O119" s="10">
        <v>0.1302924</v>
      </c>
      <c r="P119" s="10">
        <v>156.8323</v>
      </c>
      <c r="Q119" s="10">
        <v>3.22992035</v>
      </c>
      <c r="R119" s="10">
        <v>6.2080000000000002</v>
      </c>
      <c r="S119" s="10">
        <v>3.22992035</v>
      </c>
      <c r="T119" s="10">
        <v>6.2080000000000002</v>
      </c>
      <c r="U119" s="10">
        <v>2.9780796500000002</v>
      </c>
      <c r="V119" s="10">
        <v>1.62838068</v>
      </c>
      <c r="W119" s="10">
        <v>532.59360000000004</v>
      </c>
      <c r="X119" s="10">
        <v>0.53357840000000001</v>
      </c>
      <c r="Y119" s="10">
        <v>147.00470000000001</v>
      </c>
      <c r="Z119" s="11">
        <f t="shared" si="6"/>
        <v>689.42590000000007</v>
      </c>
      <c r="AA119" s="10">
        <v>924.67006523999021</v>
      </c>
      <c r="AB119" s="25">
        <f t="shared" si="7"/>
        <v>0.74559123942339955</v>
      </c>
      <c r="AC119" s="6" t="s">
        <v>1478</v>
      </c>
    </row>
    <row r="120" spans="1:29" x14ac:dyDescent="0.25">
      <c r="A120" s="6">
        <v>2018</v>
      </c>
      <c r="B120" s="6" t="s">
        <v>30</v>
      </c>
      <c r="C120" s="6">
        <v>1139211</v>
      </c>
      <c r="D120" s="8" t="s">
        <v>317</v>
      </c>
      <c r="E120" s="6"/>
      <c r="F120" s="8" t="s">
        <v>868</v>
      </c>
      <c r="G120" s="6">
        <v>221112</v>
      </c>
      <c r="H120" s="10"/>
      <c r="I120" s="9">
        <v>33.333300000000001</v>
      </c>
      <c r="J120" s="9">
        <v>-111.751</v>
      </c>
      <c r="K120" s="6" t="s">
        <v>34</v>
      </c>
      <c r="P120" s="10">
        <v>84.168000000000006</v>
      </c>
      <c r="W120" s="10">
        <v>7.5579999999999998</v>
      </c>
      <c r="Z120" s="11">
        <f t="shared" si="6"/>
        <v>91.725999999999999</v>
      </c>
      <c r="AA120" s="10">
        <v>124</v>
      </c>
      <c r="AB120" s="25">
        <f t="shared" si="7"/>
        <v>0.7397258064516129</v>
      </c>
      <c r="AC120" s="6" t="s">
        <v>1478</v>
      </c>
    </row>
    <row r="121" spans="1:29" x14ac:dyDescent="0.25">
      <c r="A121" s="6">
        <v>2014</v>
      </c>
      <c r="B121" s="6" t="s">
        <v>47</v>
      </c>
      <c r="C121" s="6">
        <v>5863411</v>
      </c>
      <c r="D121" s="8" t="s">
        <v>171</v>
      </c>
      <c r="F121" s="8" t="s">
        <v>172</v>
      </c>
      <c r="G121" s="6">
        <v>211111</v>
      </c>
      <c r="H121" s="8" t="s">
        <v>53</v>
      </c>
      <c r="I121" s="9">
        <v>36.383699999999997</v>
      </c>
      <c r="J121" s="9">
        <v>-101.6681</v>
      </c>
      <c r="K121" s="6" t="s">
        <v>38</v>
      </c>
      <c r="L121" s="10"/>
      <c r="M121" s="10">
        <v>429.78899999999999</v>
      </c>
      <c r="N121" s="10"/>
      <c r="O121" s="10">
        <v>0.15817200000000001</v>
      </c>
      <c r="P121" s="10">
        <v>687.66300000000001</v>
      </c>
      <c r="Q121" s="10">
        <v>4.1425999999999998</v>
      </c>
      <c r="R121" s="10">
        <v>7.532</v>
      </c>
      <c r="S121" s="10">
        <v>4.1425999999999998</v>
      </c>
      <c r="T121" s="10">
        <v>7.532</v>
      </c>
      <c r="U121" s="10">
        <v>3.3894000000000002</v>
      </c>
      <c r="V121" s="10">
        <v>1.973384</v>
      </c>
      <c r="W121" s="10">
        <v>9.1999999999999998E-2</v>
      </c>
      <c r="X121" s="10">
        <v>0.64775199999999999</v>
      </c>
      <c r="Y121" s="10">
        <v>54.357999999999997</v>
      </c>
      <c r="Z121" s="11">
        <f t="shared" si="6"/>
        <v>687.755</v>
      </c>
      <c r="AA121" s="10">
        <v>933.27283127832027</v>
      </c>
      <c r="AB121" s="25">
        <f t="shared" si="7"/>
        <v>0.73692812749940428</v>
      </c>
      <c r="AC121" s="6" t="s">
        <v>1478</v>
      </c>
    </row>
    <row r="122" spans="1:29" x14ac:dyDescent="0.25">
      <c r="A122" s="6">
        <v>2014</v>
      </c>
      <c r="B122" s="6" t="s">
        <v>47</v>
      </c>
      <c r="C122" s="6">
        <v>6152911</v>
      </c>
      <c r="D122" s="8" t="s">
        <v>198</v>
      </c>
      <c r="F122" s="8" t="s">
        <v>199</v>
      </c>
      <c r="G122" s="6">
        <v>211112</v>
      </c>
      <c r="H122" s="8" t="s">
        <v>68</v>
      </c>
      <c r="I122" s="9">
        <v>33.464722000000002</v>
      </c>
      <c r="J122" s="9">
        <v>-102.55499399999999</v>
      </c>
      <c r="K122" s="6" t="s">
        <v>38</v>
      </c>
      <c r="L122" s="10"/>
      <c r="M122" s="10">
        <v>103.26</v>
      </c>
      <c r="N122" s="10"/>
      <c r="O122" s="10">
        <v>0.25670789999999999</v>
      </c>
      <c r="P122" s="10">
        <v>266.99</v>
      </c>
      <c r="Q122" s="10">
        <v>27.481708699999999</v>
      </c>
      <c r="R122" s="10">
        <v>31.94</v>
      </c>
      <c r="S122" s="10">
        <v>27.481708699999999</v>
      </c>
      <c r="T122" s="10">
        <v>31.94</v>
      </c>
      <c r="U122" s="10">
        <v>4.4582913</v>
      </c>
      <c r="V122" s="10">
        <v>21.835384999999999</v>
      </c>
      <c r="W122" s="10">
        <v>284.95</v>
      </c>
      <c r="X122" s="10">
        <v>3.3666049999999998</v>
      </c>
      <c r="Y122" s="10">
        <v>107.042</v>
      </c>
      <c r="Z122" s="11">
        <f t="shared" si="6"/>
        <v>551.94000000000005</v>
      </c>
      <c r="AA122" s="10">
        <v>754.98850526736419</v>
      </c>
      <c r="AB122" s="25">
        <f t="shared" si="7"/>
        <v>0.73105748782829671</v>
      </c>
      <c r="AC122" s="6" t="s">
        <v>1478</v>
      </c>
    </row>
    <row r="123" spans="1:29" x14ac:dyDescent="0.25">
      <c r="A123" s="6">
        <v>2014</v>
      </c>
      <c r="B123" s="6" t="s">
        <v>47</v>
      </c>
      <c r="C123" s="6">
        <v>4195311</v>
      </c>
      <c r="D123" s="8" t="s">
        <v>394</v>
      </c>
      <c r="F123" s="8" t="s">
        <v>395</v>
      </c>
      <c r="G123" s="6">
        <v>211112</v>
      </c>
      <c r="H123" s="8" t="s">
        <v>68</v>
      </c>
      <c r="I123" s="9">
        <v>30.506667</v>
      </c>
      <c r="J123" s="9">
        <v>-100.588611</v>
      </c>
      <c r="K123" s="6" t="s">
        <v>38</v>
      </c>
      <c r="L123" s="10"/>
      <c r="M123" s="10">
        <v>173.999</v>
      </c>
      <c r="N123" s="10"/>
      <c r="O123" s="10">
        <v>0.23410800000000001</v>
      </c>
      <c r="P123" s="10">
        <v>694.36300000000006</v>
      </c>
      <c r="Q123" s="10">
        <v>5.9519709000000001</v>
      </c>
      <c r="R123" s="10">
        <v>11.18</v>
      </c>
      <c r="S123" s="10">
        <v>5.9519709000000001</v>
      </c>
      <c r="T123" s="10">
        <v>11.18</v>
      </c>
      <c r="U123" s="10">
        <v>5.2280290999999997</v>
      </c>
      <c r="V123" s="10">
        <v>2.9459056000000001</v>
      </c>
      <c r="W123" s="10">
        <v>0.36299999999999999</v>
      </c>
      <c r="X123" s="10">
        <v>0.95872800000000002</v>
      </c>
      <c r="Y123" s="10">
        <v>134.74780000000001</v>
      </c>
      <c r="Z123" s="11">
        <f t="shared" si="6"/>
        <v>694.72600000000011</v>
      </c>
      <c r="AA123" s="10">
        <v>958.39356772124484</v>
      </c>
      <c r="AB123" s="25">
        <f t="shared" si="7"/>
        <v>0.72488591680747361</v>
      </c>
      <c r="AC123" s="6" t="s">
        <v>1478</v>
      </c>
    </row>
    <row r="124" spans="1:29" x14ac:dyDescent="0.25">
      <c r="A124" s="6">
        <v>2018</v>
      </c>
      <c r="B124" s="6" t="s">
        <v>30</v>
      </c>
      <c r="C124" s="6">
        <v>5678011</v>
      </c>
      <c r="D124" s="7" t="s">
        <v>36</v>
      </c>
      <c r="E124" s="6"/>
      <c r="F124" s="8" t="s">
        <v>180</v>
      </c>
      <c r="G124" s="6">
        <v>221112</v>
      </c>
      <c r="H124" s="8" t="s">
        <v>33</v>
      </c>
      <c r="I124" s="9">
        <v>35.282499999999999</v>
      </c>
      <c r="J124" s="9">
        <v>-101.7458</v>
      </c>
      <c r="K124" s="6" t="s">
        <v>38</v>
      </c>
      <c r="P124" s="10">
        <v>616.96199999999999</v>
      </c>
      <c r="W124" s="10">
        <v>3.081</v>
      </c>
      <c r="Z124" s="11">
        <f t="shared" si="6"/>
        <v>620.04300000000001</v>
      </c>
      <c r="AA124" s="11">
        <v>877.59927902438244</v>
      </c>
      <c r="AB124" s="25">
        <f t="shared" si="7"/>
        <v>0.70652177459545662</v>
      </c>
      <c r="AC124" s="6" t="s">
        <v>1478</v>
      </c>
    </row>
    <row r="125" spans="1:29" x14ac:dyDescent="0.25">
      <c r="A125" s="6">
        <v>2014</v>
      </c>
      <c r="B125" s="6" t="s">
        <v>47</v>
      </c>
      <c r="C125" s="6">
        <v>895111</v>
      </c>
      <c r="D125" s="8" t="s">
        <v>102</v>
      </c>
      <c r="F125" s="8" t="s">
        <v>181</v>
      </c>
      <c r="G125" s="6">
        <v>327213</v>
      </c>
      <c r="H125" s="8" t="s">
        <v>182</v>
      </c>
      <c r="I125" s="9">
        <v>39.789655000000003</v>
      </c>
      <c r="J125" s="9">
        <v>-105.11709399999999</v>
      </c>
      <c r="K125" s="6" t="s">
        <v>13</v>
      </c>
      <c r="L125" s="10"/>
      <c r="M125" s="10">
        <v>45.16</v>
      </c>
      <c r="N125" s="10"/>
      <c r="O125" s="10">
        <v>6.5492809999999997E-3</v>
      </c>
      <c r="P125" s="10">
        <v>351.75</v>
      </c>
      <c r="Q125" s="10">
        <v>26.774989999999999</v>
      </c>
      <c r="R125" s="10">
        <v>32.978789999999996</v>
      </c>
      <c r="S125" s="10">
        <v>24.743461</v>
      </c>
      <c r="T125" s="10">
        <v>30.947261000000001</v>
      </c>
      <c r="U125" s="10">
        <v>6.2037800000000001</v>
      </c>
      <c r="V125" s="10">
        <v>17.110481</v>
      </c>
      <c r="W125" s="10">
        <v>328.21</v>
      </c>
      <c r="X125" s="10">
        <v>13.53716807</v>
      </c>
      <c r="Y125" s="10">
        <v>44.587060000000001</v>
      </c>
      <c r="Z125" s="11">
        <f t="shared" si="6"/>
        <v>679.96</v>
      </c>
      <c r="AA125" s="10">
        <v>969.84999081666331</v>
      </c>
      <c r="AB125" s="25">
        <f t="shared" si="7"/>
        <v>0.70109811459341143</v>
      </c>
      <c r="AC125" s="6" t="s">
        <v>1478</v>
      </c>
    </row>
    <row r="126" spans="1:29" x14ac:dyDescent="0.25">
      <c r="A126" s="6">
        <v>2014</v>
      </c>
      <c r="B126" s="6" t="s">
        <v>47</v>
      </c>
      <c r="C126" s="6">
        <v>973711</v>
      </c>
      <c r="D126" s="8" t="s">
        <v>1483</v>
      </c>
      <c r="F126" s="8" t="s">
        <v>1510</v>
      </c>
      <c r="G126" s="6">
        <v>3222</v>
      </c>
      <c r="H126" s="8" t="s">
        <v>1511</v>
      </c>
      <c r="I126" s="9">
        <v>32.880279999999999</v>
      </c>
      <c r="J126" s="9">
        <v>-111.7833</v>
      </c>
      <c r="K126" s="6" t="s">
        <v>34</v>
      </c>
      <c r="L126" s="10">
        <v>0.1320672</v>
      </c>
      <c r="M126" s="10">
        <v>12.55842</v>
      </c>
      <c r="N126" s="10"/>
      <c r="O126" s="10">
        <v>1.0097435E-2</v>
      </c>
      <c r="P126" s="10">
        <v>55.1143</v>
      </c>
      <c r="Q126" s="10">
        <v>0.76261100000000004</v>
      </c>
      <c r="R126" s="10">
        <v>1.1651849999999999</v>
      </c>
      <c r="S126" s="10">
        <v>0.499391105</v>
      </c>
      <c r="T126" s="10">
        <v>0.90196510500000004</v>
      </c>
      <c r="U126" s="10">
        <v>0.40257409999999999</v>
      </c>
      <c r="V126" s="10">
        <v>0.39423046919999999</v>
      </c>
      <c r="W126" s="10">
        <v>7.3859999999999995E-2</v>
      </c>
      <c r="X126" s="10">
        <v>9.5535790300000006E-2</v>
      </c>
      <c r="Y126" s="10">
        <v>192.69136499999999</v>
      </c>
      <c r="Z126" s="11">
        <f t="shared" si="6"/>
        <v>55.188160000000003</v>
      </c>
      <c r="AA126" s="10">
        <v>83.446553759459263</v>
      </c>
      <c r="AB126" s="25">
        <f t="shared" si="7"/>
        <v>0.66135936732730594</v>
      </c>
      <c r="AC126" s="6" t="s">
        <v>1478</v>
      </c>
    </row>
    <row r="127" spans="1:29" x14ac:dyDescent="0.25">
      <c r="A127" s="6">
        <v>2014</v>
      </c>
      <c r="B127" s="6" t="s">
        <v>47</v>
      </c>
      <c r="C127" s="6">
        <v>8076311</v>
      </c>
      <c r="D127" s="8" t="s">
        <v>100</v>
      </c>
      <c r="F127" s="8" t="s">
        <v>221</v>
      </c>
      <c r="G127" s="6">
        <v>211111</v>
      </c>
      <c r="H127" s="8" t="s">
        <v>53</v>
      </c>
      <c r="I127" s="9">
        <v>32.535832999999997</v>
      </c>
      <c r="J127" s="9">
        <v>-103.259444</v>
      </c>
      <c r="K127" s="6" t="s">
        <v>46</v>
      </c>
      <c r="L127" s="10"/>
      <c r="M127" s="10">
        <v>198.8</v>
      </c>
      <c r="N127" s="10"/>
      <c r="O127" s="10">
        <v>3.9480000000000001E-2</v>
      </c>
      <c r="P127" s="10">
        <v>449.6</v>
      </c>
      <c r="Q127" s="10">
        <v>1.034</v>
      </c>
      <c r="R127" s="10">
        <v>1.88</v>
      </c>
      <c r="S127" s="10">
        <v>1.034</v>
      </c>
      <c r="T127" s="10">
        <v>1.88</v>
      </c>
      <c r="U127" s="10">
        <v>0.84599999999999997</v>
      </c>
      <c r="V127" s="10">
        <v>0.49256</v>
      </c>
      <c r="W127" s="10">
        <v>7.6999999999999999E-2</v>
      </c>
      <c r="X127" s="10">
        <v>0.16167999999999999</v>
      </c>
      <c r="Y127" s="10">
        <v>29.1</v>
      </c>
      <c r="Z127" s="11">
        <f t="shared" si="6"/>
        <v>449.67700000000002</v>
      </c>
      <c r="AA127" s="10">
        <v>681.02478172656913</v>
      </c>
      <c r="AB127" s="25">
        <f t="shared" si="7"/>
        <v>0.66029462079185386</v>
      </c>
      <c r="AC127" s="6" t="s">
        <v>1478</v>
      </c>
    </row>
    <row r="128" spans="1:29" x14ac:dyDescent="0.25">
      <c r="A128" s="6">
        <v>2018</v>
      </c>
      <c r="B128" s="6" t="s">
        <v>30</v>
      </c>
      <c r="C128" s="6">
        <v>998011</v>
      </c>
      <c r="D128" s="7" t="s">
        <v>855</v>
      </c>
      <c r="E128" s="6"/>
      <c r="F128" s="7" t="s">
        <v>1053</v>
      </c>
      <c r="G128" s="6">
        <v>221112</v>
      </c>
      <c r="H128" s="8" t="s">
        <v>33</v>
      </c>
      <c r="I128" s="9">
        <v>32.551699999999997</v>
      </c>
      <c r="J128" s="9">
        <v>-111.3</v>
      </c>
      <c r="K128" s="6" t="s">
        <v>34</v>
      </c>
      <c r="P128" s="10">
        <v>17.518999999999998</v>
      </c>
      <c r="W128" s="10">
        <v>0.26900000000000002</v>
      </c>
      <c r="Z128" s="11">
        <f t="shared" si="6"/>
        <v>17.787999999999997</v>
      </c>
      <c r="AA128" s="11">
        <v>27.088314766203805</v>
      </c>
      <c r="AB128" s="25">
        <f t="shared" si="7"/>
        <v>0.65666691167487612</v>
      </c>
      <c r="AC128" s="6" t="s">
        <v>1478</v>
      </c>
    </row>
    <row r="129" spans="1:29" x14ac:dyDescent="0.25">
      <c r="A129" s="6">
        <v>2014</v>
      </c>
      <c r="B129" s="6" t="s">
        <v>47</v>
      </c>
      <c r="C129" s="6">
        <v>4029911</v>
      </c>
      <c r="D129" s="8" t="s">
        <v>98</v>
      </c>
      <c r="F129" s="8" t="s">
        <v>359</v>
      </c>
      <c r="G129" s="6">
        <v>211112</v>
      </c>
      <c r="H129" s="8" t="s">
        <v>68</v>
      </c>
      <c r="I129" s="9">
        <v>31.857178000000001</v>
      </c>
      <c r="J129" s="9">
        <v>-101.79015800000001</v>
      </c>
      <c r="K129" s="6" t="s">
        <v>38</v>
      </c>
      <c r="L129" s="10"/>
      <c r="M129" s="10">
        <v>419.05799999999999</v>
      </c>
      <c r="N129" s="10"/>
      <c r="O129" s="10">
        <v>0.20016744</v>
      </c>
      <c r="P129" s="10">
        <v>431.95299999999997</v>
      </c>
      <c r="Q129" s="10">
        <v>6.0932079999999997</v>
      </c>
      <c r="R129" s="10">
        <v>10.631</v>
      </c>
      <c r="S129" s="10">
        <v>6.0932079999999997</v>
      </c>
      <c r="T129" s="10">
        <v>10.631</v>
      </c>
      <c r="U129" s="10">
        <v>4.5377922000000002</v>
      </c>
      <c r="V129" s="10">
        <v>3.4705910000000002</v>
      </c>
      <c r="W129" s="10">
        <v>107.664</v>
      </c>
      <c r="X129" s="10">
        <v>0.91066519999999995</v>
      </c>
      <c r="Y129" s="10">
        <v>121.06100000000001</v>
      </c>
      <c r="Z129" s="11">
        <f t="shared" si="6"/>
        <v>539.61699999999996</v>
      </c>
      <c r="AA129" s="10">
        <v>822.10711682537817</v>
      </c>
      <c r="AB129" s="25">
        <f t="shared" si="7"/>
        <v>0.65638283498112415</v>
      </c>
      <c r="AC129" s="6" t="s">
        <v>1478</v>
      </c>
    </row>
    <row r="130" spans="1:29" x14ac:dyDescent="0.25">
      <c r="A130" s="6">
        <v>2014</v>
      </c>
      <c r="B130" s="6" t="s">
        <v>47</v>
      </c>
      <c r="C130" s="6">
        <v>3961711</v>
      </c>
      <c r="D130" s="8" t="s">
        <v>164</v>
      </c>
      <c r="F130" s="8" t="s">
        <v>192</v>
      </c>
      <c r="G130" s="6">
        <v>211111</v>
      </c>
      <c r="H130" s="8" t="s">
        <v>53</v>
      </c>
      <c r="I130" s="9">
        <v>35.963332999999999</v>
      </c>
      <c r="J130" s="9">
        <v>-101.815</v>
      </c>
      <c r="K130" s="6" t="s">
        <v>38</v>
      </c>
      <c r="L130" s="10"/>
      <c r="M130" s="10">
        <v>294.72680000000003</v>
      </c>
      <c r="N130" s="10"/>
      <c r="O130" s="10">
        <v>0.20708099999999999</v>
      </c>
      <c r="P130" s="10">
        <v>520.005</v>
      </c>
      <c r="Q130" s="10">
        <v>5.2811013999999998</v>
      </c>
      <c r="R130" s="10">
        <v>9.8770000000000007</v>
      </c>
      <c r="S130" s="10">
        <v>5.2811013999999998</v>
      </c>
      <c r="T130" s="10">
        <v>9.8770000000000007</v>
      </c>
      <c r="U130" s="10">
        <v>4.5958985700000001</v>
      </c>
      <c r="V130" s="10">
        <v>2.5961462000000002</v>
      </c>
      <c r="W130" s="10">
        <v>67.965000000000003</v>
      </c>
      <c r="X130" s="10">
        <v>0.84804619999999997</v>
      </c>
      <c r="Y130" s="10">
        <v>51.8367</v>
      </c>
      <c r="Z130" s="11">
        <f t="shared" ref="Z130:Z161" si="8">+P130+W130</f>
        <v>587.97</v>
      </c>
      <c r="AA130" s="10">
        <v>900.91267190306257</v>
      </c>
      <c r="AB130" s="25">
        <f t="shared" ref="AB130:AB161" si="9">+Z130/AA130</f>
        <v>0.65263817275207014</v>
      </c>
      <c r="AC130" s="6" t="s">
        <v>1478</v>
      </c>
    </row>
    <row r="131" spans="1:29" x14ac:dyDescent="0.25">
      <c r="A131" s="6">
        <v>2014</v>
      </c>
      <c r="B131" s="6" t="s">
        <v>47</v>
      </c>
      <c r="C131" s="6">
        <v>8091111</v>
      </c>
      <c r="D131" s="8" t="s">
        <v>100</v>
      </c>
      <c r="F131" s="8" t="s">
        <v>226</v>
      </c>
      <c r="G131" s="6">
        <v>211111</v>
      </c>
      <c r="H131" s="8" t="s">
        <v>53</v>
      </c>
      <c r="I131" s="9">
        <v>32.397978000000002</v>
      </c>
      <c r="J131" s="9">
        <v>-103.123504</v>
      </c>
      <c r="K131" s="6" t="s">
        <v>46</v>
      </c>
      <c r="L131" s="10"/>
      <c r="M131" s="10">
        <v>174.9</v>
      </c>
      <c r="N131" s="10"/>
      <c r="O131" s="10">
        <v>2.8896000000000002E-2</v>
      </c>
      <c r="P131" s="10">
        <v>447.9</v>
      </c>
      <c r="Q131" s="10">
        <v>0.78100000000000003</v>
      </c>
      <c r="R131" s="10">
        <v>1.42</v>
      </c>
      <c r="S131" s="10">
        <v>0.73699999999999999</v>
      </c>
      <c r="T131" s="10">
        <v>1.3759999999999999</v>
      </c>
      <c r="U131" s="10">
        <v>0.63900000000000001</v>
      </c>
      <c r="V131" s="10">
        <v>0.360512</v>
      </c>
      <c r="W131" s="10">
        <v>4.2999999999999997E-2</v>
      </c>
      <c r="X131" s="10">
        <v>0.118336</v>
      </c>
      <c r="Y131" s="10">
        <v>31.8</v>
      </c>
      <c r="Z131" s="11">
        <f t="shared" si="8"/>
        <v>447.94299999999998</v>
      </c>
      <c r="AA131" s="10">
        <v>693.71219625855963</v>
      </c>
      <c r="AB131" s="25">
        <f t="shared" si="9"/>
        <v>0.64571879003413568</v>
      </c>
      <c r="AC131" s="6" t="s">
        <v>1478</v>
      </c>
    </row>
    <row r="132" spans="1:29" x14ac:dyDescent="0.25">
      <c r="A132" s="6">
        <v>2018</v>
      </c>
      <c r="B132" s="6" t="s">
        <v>30</v>
      </c>
      <c r="C132" s="6">
        <v>3555811</v>
      </c>
      <c r="D132" s="7" t="s">
        <v>441</v>
      </c>
      <c r="E132" s="6"/>
      <c r="F132" s="7" t="s">
        <v>442</v>
      </c>
      <c r="G132" s="6">
        <v>221112</v>
      </c>
      <c r="H132" s="8" t="s">
        <v>33</v>
      </c>
      <c r="I132" s="9">
        <v>39.8078</v>
      </c>
      <c r="J132" s="9">
        <v>-104.9648</v>
      </c>
      <c r="K132" s="6" t="s">
        <v>13</v>
      </c>
      <c r="P132" s="10">
        <v>611.45000000000005</v>
      </c>
      <c r="W132" s="10">
        <v>9.6780000000000008</v>
      </c>
      <c r="Z132" s="11">
        <f t="shared" si="8"/>
        <v>621.12800000000004</v>
      </c>
      <c r="AA132" s="11">
        <v>978.43917024214602</v>
      </c>
      <c r="AB132" s="25">
        <f t="shared" si="9"/>
        <v>0.63481514118683746</v>
      </c>
      <c r="AC132" s="6" t="s">
        <v>1478</v>
      </c>
    </row>
    <row r="133" spans="1:29" x14ac:dyDescent="0.25">
      <c r="A133" s="6">
        <v>2018</v>
      </c>
      <c r="B133" s="6" t="s">
        <v>30</v>
      </c>
      <c r="C133" s="6">
        <v>7910111</v>
      </c>
      <c r="D133" s="7" t="s">
        <v>196</v>
      </c>
      <c r="E133" s="6"/>
      <c r="F133" s="8" t="s">
        <v>197</v>
      </c>
      <c r="G133" s="6">
        <v>221112</v>
      </c>
      <c r="H133" s="8" t="s">
        <v>33</v>
      </c>
      <c r="I133" s="9">
        <v>35.695700000000002</v>
      </c>
      <c r="J133" s="9">
        <v>-101.36</v>
      </c>
      <c r="K133" s="6" t="s">
        <v>38</v>
      </c>
      <c r="P133" s="10">
        <v>500.59</v>
      </c>
      <c r="W133" s="10">
        <v>82.343999999999994</v>
      </c>
      <c r="Z133" s="11">
        <f t="shared" si="8"/>
        <v>582.93399999999997</v>
      </c>
      <c r="AA133" s="11">
        <v>926.72856848591641</v>
      </c>
      <c r="AB133" s="25">
        <f t="shared" si="9"/>
        <v>0.62902344852969627</v>
      </c>
      <c r="AC133" s="6" t="s">
        <v>1478</v>
      </c>
    </row>
    <row r="134" spans="1:29" x14ac:dyDescent="0.25">
      <c r="A134" s="6">
        <v>2014</v>
      </c>
      <c r="B134" s="6" t="s">
        <v>47</v>
      </c>
      <c r="C134" s="6">
        <v>7273811</v>
      </c>
      <c r="D134" s="8" t="s">
        <v>188</v>
      </c>
      <c r="F134" s="8" t="s">
        <v>189</v>
      </c>
      <c r="G134" s="6">
        <v>48621</v>
      </c>
      <c r="H134" s="8" t="s">
        <v>72</v>
      </c>
      <c r="I134" s="9">
        <v>33.919069</v>
      </c>
      <c r="J134" s="9">
        <v>-105.326897</v>
      </c>
      <c r="K134" s="6" t="s">
        <v>46</v>
      </c>
      <c r="L134" s="10"/>
      <c r="M134" s="10">
        <v>343.8</v>
      </c>
      <c r="N134" s="10"/>
      <c r="O134" s="10">
        <v>7.9799999999999992E-3</v>
      </c>
      <c r="P134" s="10">
        <v>320.22000000000003</v>
      </c>
      <c r="Q134" s="10">
        <v>0.20899999999999999</v>
      </c>
      <c r="R134" s="10">
        <v>0.38</v>
      </c>
      <c r="S134" s="10">
        <v>0.20899999999999999</v>
      </c>
      <c r="T134" s="10">
        <v>0.38</v>
      </c>
      <c r="U134" s="10">
        <v>0.17100000000000001</v>
      </c>
      <c r="V134" s="10">
        <v>9.9559999999999996E-2</v>
      </c>
      <c r="W134" s="10">
        <v>0.02</v>
      </c>
      <c r="X134" s="10">
        <v>3.2680000000000001E-2</v>
      </c>
      <c r="Y134" s="10">
        <v>13.02</v>
      </c>
      <c r="Z134" s="11">
        <f t="shared" si="8"/>
        <v>320.24</v>
      </c>
      <c r="AA134" s="10">
        <v>517.62795220165606</v>
      </c>
      <c r="AB134" s="25">
        <f t="shared" si="9"/>
        <v>0.6186682899134508</v>
      </c>
      <c r="AC134" s="6" t="s">
        <v>1478</v>
      </c>
    </row>
    <row r="135" spans="1:29" x14ac:dyDescent="0.25">
      <c r="A135" s="6">
        <v>2014</v>
      </c>
      <c r="B135" s="6" t="s">
        <v>47</v>
      </c>
      <c r="C135" s="6">
        <v>7994511</v>
      </c>
      <c r="D135" s="8" t="s">
        <v>51</v>
      </c>
      <c r="F135" s="8" t="s">
        <v>155</v>
      </c>
      <c r="G135" s="6">
        <v>48621</v>
      </c>
      <c r="H135" s="8" t="s">
        <v>72</v>
      </c>
      <c r="I135" s="9">
        <v>36.728332999999999</v>
      </c>
      <c r="J135" s="9">
        <v>-107.955833</v>
      </c>
      <c r="K135" s="6" t="s">
        <v>46</v>
      </c>
      <c r="L135" s="10"/>
      <c r="M135" s="10">
        <v>43.917000000000002</v>
      </c>
      <c r="N135" s="10"/>
      <c r="O135" s="10">
        <v>0.123039</v>
      </c>
      <c r="P135" s="10">
        <v>340.005</v>
      </c>
      <c r="Q135" s="10">
        <v>3.2224499999999998</v>
      </c>
      <c r="R135" s="10">
        <v>5.859</v>
      </c>
      <c r="S135" s="10">
        <v>3.2224499999999998</v>
      </c>
      <c r="T135" s="10">
        <v>5.859</v>
      </c>
      <c r="U135" s="10">
        <v>2.6365500000000002</v>
      </c>
      <c r="V135" s="10">
        <v>1.535058</v>
      </c>
      <c r="W135" s="10">
        <v>0.122</v>
      </c>
      <c r="X135" s="10">
        <v>0.50387400000000004</v>
      </c>
      <c r="Y135" s="10">
        <v>14.994999999999999</v>
      </c>
      <c r="Z135" s="11">
        <f t="shared" si="8"/>
        <v>340.12700000000001</v>
      </c>
      <c r="AA135" s="10">
        <v>552.06527248276086</v>
      </c>
      <c r="AB135" s="25">
        <f t="shared" si="9"/>
        <v>0.61609924940645677</v>
      </c>
      <c r="AC135" s="6" t="s">
        <v>1478</v>
      </c>
    </row>
    <row r="136" spans="1:29" x14ac:dyDescent="0.25">
      <c r="A136" s="6">
        <v>2014</v>
      </c>
      <c r="B136" s="6" t="s">
        <v>47</v>
      </c>
      <c r="C136" s="6">
        <v>6500811</v>
      </c>
      <c r="D136" s="8" t="s">
        <v>1492</v>
      </c>
      <c r="F136" s="8" t="s">
        <v>1512</v>
      </c>
      <c r="G136" s="6">
        <v>324110</v>
      </c>
      <c r="H136" s="8" t="s">
        <v>119</v>
      </c>
      <c r="I136" s="9">
        <v>33.778300000000002</v>
      </c>
      <c r="J136" s="9">
        <v>-118.2351</v>
      </c>
      <c r="K136" s="6" t="s">
        <v>518</v>
      </c>
      <c r="L136" s="10">
        <v>5.33</v>
      </c>
      <c r="M136" s="10">
        <v>79.702929999999995</v>
      </c>
      <c r="N136" s="10">
        <v>30.814659508430001</v>
      </c>
      <c r="O136" s="10">
        <v>0.84373270389999999</v>
      </c>
      <c r="P136" s="10">
        <v>269.33364</v>
      </c>
      <c r="Q136" s="10">
        <v>37.132031670000003</v>
      </c>
      <c r="R136" s="10">
        <v>68.190254519999996</v>
      </c>
      <c r="S136" s="10">
        <v>33.819490340000002</v>
      </c>
      <c r="T136" s="10">
        <v>64.877713189999994</v>
      </c>
      <c r="U136" s="10">
        <v>31.058239867400001</v>
      </c>
      <c r="V136" s="10">
        <v>31.9845573566</v>
      </c>
      <c r="W136" s="10">
        <v>133.81681</v>
      </c>
      <c r="X136" s="10">
        <v>11.62757138575</v>
      </c>
      <c r="Y136" s="10">
        <v>159.3014</v>
      </c>
      <c r="Z136" s="11">
        <f t="shared" si="8"/>
        <v>403.15044999999998</v>
      </c>
      <c r="AA136" s="10">
        <v>673.65250433763958</v>
      </c>
      <c r="AB136" s="25">
        <f t="shared" si="9"/>
        <v>0.59845461481122619</v>
      </c>
      <c r="AC136" s="6" t="s">
        <v>1478</v>
      </c>
    </row>
    <row r="137" spans="1:29" x14ac:dyDescent="0.25">
      <c r="A137" s="6">
        <v>2014</v>
      </c>
      <c r="B137" s="6" t="s">
        <v>47</v>
      </c>
      <c r="C137" s="6">
        <v>7992511</v>
      </c>
      <c r="D137" s="8" t="s">
        <v>100</v>
      </c>
      <c r="F137" s="8" t="s">
        <v>235</v>
      </c>
      <c r="G137" s="6">
        <v>211111</v>
      </c>
      <c r="H137" s="8" t="s">
        <v>53</v>
      </c>
      <c r="I137" s="9">
        <v>32.449199999999998</v>
      </c>
      <c r="J137" s="9">
        <v>-103.2145</v>
      </c>
      <c r="K137" s="6" t="s">
        <v>46</v>
      </c>
      <c r="L137" s="10"/>
      <c r="M137" s="10">
        <v>103.2</v>
      </c>
      <c r="N137" s="10"/>
      <c r="O137" s="10">
        <v>0.13272</v>
      </c>
      <c r="P137" s="10">
        <v>409.2</v>
      </c>
      <c r="Q137" s="10">
        <v>3.476</v>
      </c>
      <c r="R137" s="10">
        <v>6.32</v>
      </c>
      <c r="S137" s="10">
        <v>3.476</v>
      </c>
      <c r="T137" s="10">
        <v>6.32</v>
      </c>
      <c r="U137" s="10">
        <v>2.8439999999999999</v>
      </c>
      <c r="V137" s="10">
        <v>1.65584</v>
      </c>
      <c r="W137" s="10">
        <v>7.4999999999999997E-2</v>
      </c>
      <c r="X137" s="10">
        <v>0.54352</v>
      </c>
      <c r="Y137" s="10">
        <v>114.4</v>
      </c>
      <c r="Z137" s="11">
        <f t="shared" si="8"/>
        <v>409.27499999999998</v>
      </c>
      <c r="AA137" s="10">
        <v>685.15459121080971</v>
      </c>
      <c r="AB137" s="25">
        <f t="shared" si="9"/>
        <v>0.59734694220865758</v>
      </c>
      <c r="AC137" s="6" t="s">
        <v>1478</v>
      </c>
    </row>
    <row r="138" spans="1:29" x14ac:dyDescent="0.25">
      <c r="A138" s="6">
        <v>2018</v>
      </c>
      <c r="B138" s="6" t="s">
        <v>30</v>
      </c>
      <c r="C138" s="6">
        <v>7532111</v>
      </c>
      <c r="D138" s="7" t="s">
        <v>94</v>
      </c>
      <c r="E138" s="6"/>
      <c r="F138" s="7" t="s">
        <v>95</v>
      </c>
      <c r="G138" s="6">
        <v>221112</v>
      </c>
      <c r="H138" s="8" t="s">
        <v>33</v>
      </c>
      <c r="I138" s="9">
        <v>35.171599999999998</v>
      </c>
      <c r="J138" s="9">
        <v>-106.6019</v>
      </c>
      <c r="K138" s="6" t="s">
        <v>46</v>
      </c>
      <c r="P138" s="10">
        <v>287.67200000000003</v>
      </c>
      <c r="W138" s="10">
        <v>0.73899999999999999</v>
      </c>
      <c r="Z138" s="11">
        <f t="shared" si="8"/>
        <v>288.411</v>
      </c>
      <c r="AA138" s="11">
        <v>487.24587864001523</v>
      </c>
      <c r="AB138" s="25">
        <f t="shared" si="9"/>
        <v>0.5919208609932286</v>
      </c>
      <c r="AC138" s="6" t="s">
        <v>1478</v>
      </c>
    </row>
    <row r="139" spans="1:29" x14ac:dyDescent="0.25">
      <c r="A139" s="6">
        <v>2014</v>
      </c>
      <c r="B139" s="6" t="s">
        <v>47</v>
      </c>
      <c r="C139" s="6">
        <v>1076011</v>
      </c>
      <c r="D139" s="8" t="s">
        <v>352</v>
      </c>
      <c r="F139" s="8" t="s">
        <v>353</v>
      </c>
      <c r="G139" s="6">
        <v>212234</v>
      </c>
      <c r="H139" s="8" t="s">
        <v>354</v>
      </c>
      <c r="I139" s="9">
        <v>33.064999999999998</v>
      </c>
      <c r="J139" s="9">
        <v>-109.34222</v>
      </c>
      <c r="K139" s="6" t="s">
        <v>34</v>
      </c>
      <c r="L139" s="10">
        <v>1.866854368032</v>
      </c>
      <c r="M139" s="10">
        <v>1195.0766427200001</v>
      </c>
      <c r="N139" s="10">
        <v>8.5</v>
      </c>
      <c r="O139" s="10">
        <v>0.24324739127469</v>
      </c>
      <c r="P139" s="10">
        <v>79.120521632999996</v>
      </c>
      <c r="Q139" s="10">
        <v>2421.6013516783601</v>
      </c>
      <c r="R139" s="10">
        <v>2423.5893966380499</v>
      </c>
      <c r="S139" s="10">
        <v>273.55926557002499</v>
      </c>
      <c r="T139" s="10">
        <v>274.52783735372498</v>
      </c>
      <c r="U139" s="10">
        <v>0.96857130430000005</v>
      </c>
      <c r="V139" s="10">
        <v>270.78431900492097</v>
      </c>
      <c r="W139" s="10">
        <v>0.2490557655</v>
      </c>
      <c r="X139" s="10">
        <v>1.92806737254906</v>
      </c>
      <c r="Y139" s="10">
        <v>60.695544060099998</v>
      </c>
      <c r="Z139" s="11">
        <f t="shared" si="8"/>
        <v>79.369577398499999</v>
      </c>
      <c r="AA139" s="10">
        <v>143.08232714164805</v>
      </c>
      <c r="AB139" s="25">
        <f t="shared" si="9"/>
        <v>0.55471265378515988</v>
      </c>
      <c r="AC139" s="6" t="s">
        <v>1478</v>
      </c>
    </row>
    <row r="140" spans="1:29" x14ac:dyDescent="0.25">
      <c r="A140" s="6">
        <v>2014</v>
      </c>
      <c r="B140" s="6" t="s">
        <v>47</v>
      </c>
      <c r="C140" s="6">
        <v>15450111</v>
      </c>
      <c r="D140" s="8" t="s">
        <v>1513</v>
      </c>
      <c r="F140" s="8" t="s">
        <v>1514</v>
      </c>
      <c r="G140" s="6">
        <v>332312</v>
      </c>
      <c r="H140" s="8" t="s">
        <v>1515</v>
      </c>
      <c r="I140" s="9">
        <v>33.285299999999999</v>
      </c>
      <c r="J140" s="9">
        <v>-111.58629999999999</v>
      </c>
      <c r="K140" s="6" t="s">
        <v>34</v>
      </c>
      <c r="L140" s="10">
        <v>57.6</v>
      </c>
      <c r="M140" s="10">
        <v>455.94749999999999</v>
      </c>
      <c r="N140" s="10"/>
      <c r="O140" s="10">
        <v>3.6031939220000003E-2</v>
      </c>
      <c r="P140" s="10">
        <v>34.049999999999997</v>
      </c>
      <c r="Q140" s="10"/>
      <c r="R140" s="10">
        <v>20.128947780000001</v>
      </c>
      <c r="S140" s="10"/>
      <c r="T140" s="10">
        <v>14.72448778</v>
      </c>
      <c r="U140" s="10"/>
      <c r="V140" s="10">
        <v>13.682188513850001</v>
      </c>
      <c r="W140" s="10">
        <v>27.827500000000001</v>
      </c>
      <c r="X140" s="10">
        <v>0.33975739220000001</v>
      </c>
      <c r="Y140" s="10">
        <v>23.632000000000001</v>
      </c>
      <c r="Z140" s="11">
        <f t="shared" si="8"/>
        <v>61.877499999999998</v>
      </c>
      <c r="AA140" s="10">
        <v>112.58654899070548</v>
      </c>
      <c r="AB140" s="25">
        <f t="shared" si="9"/>
        <v>0.54959940201300828</v>
      </c>
      <c r="AC140" s="6" t="s">
        <v>1478</v>
      </c>
    </row>
    <row r="141" spans="1:29" x14ac:dyDescent="0.25">
      <c r="A141" s="6">
        <v>2014</v>
      </c>
      <c r="B141" s="6" t="s">
        <v>47</v>
      </c>
      <c r="C141" s="6">
        <v>6492611</v>
      </c>
      <c r="D141" s="8" t="s">
        <v>120</v>
      </c>
      <c r="F141" s="8" t="s">
        <v>266</v>
      </c>
      <c r="G141" s="6">
        <v>211111</v>
      </c>
      <c r="H141" s="8" t="s">
        <v>53</v>
      </c>
      <c r="I141" s="9">
        <v>31.510532999999999</v>
      </c>
      <c r="J141" s="9">
        <v>-102.651122</v>
      </c>
      <c r="K141" s="6" t="s">
        <v>38</v>
      </c>
      <c r="L141" s="10"/>
      <c r="M141" s="10">
        <v>68.088999999999999</v>
      </c>
      <c r="N141" s="10"/>
      <c r="O141" s="10">
        <v>5.7917999999999997E-2</v>
      </c>
      <c r="P141" s="10">
        <v>407.61599999999999</v>
      </c>
      <c r="Q141" s="10">
        <v>1.5168999999999999</v>
      </c>
      <c r="R141" s="10">
        <v>2.758</v>
      </c>
      <c r="S141" s="10">
        <v>1.5168999999999999</v>
      </c>
      <c r="T141" s="10">
        <v>2.758</v>
      </c>
      <c r="U141" s="10">
        <v>1.2411000000000001</v>
      </c>
      <c r="V141" s="10">
        <v>0.72259600000000002</v>
      </c>
      <c r="W141" s="10">
        <v>0.63400000000000001</v>
      </c>
      <c r="X141" s="10">
        <v>0.23718800000000001</v>
      </c>
      <c r="Y141" s="10">
        <v>46.860599999999998</v>
      </c>
      <c r="Z141" s="11">
        <f t="shared" si="8"/>
        <v>408.25</v>
      </c>
      <c r="AA141" s="10">
        <v>744.89424436235061</v>
      </c>
      <c r="AB141" s="25">
        <f t="shared" si="9"/>
        <v>0.54806437704384858</v>
      </c>
      <c r="AC141" s="6" t="s">
        <v>1478</v>
      </c>
    </row>
    <row r="142" spans="1:29" x14ac:dyDescent="0.25">
      <c r="A142" s="6">
        <v>2014</v>
      </c>
      <c r="B142" s="6" t="s">
        <v>47</v>
      </c>
      <c r="C142" s="6">
        <v>5050011</v>
      </c>
      <c r="D142" s="8" t="s">
        <v>448</v>
      </c>
      <c r="F142" s="8" t="s">
        <v>449</v>
      </c>
      <c r="G142" s="6">
        <v>211111</v>
      </c>
      <c r="H142" s="8" t="s">
        <v>53</v>
      </c>
      <c r="I142" s="9">
        <v>40.353999999999999</v>
      </c>
      <c r="J142" s="9">
        <v>-110.246</v>
      </c>
      <c r="K142" s="6" t="s">
        <v>43</v>
      </c>
      <c r="L142" s="10"/>
      <c r="M142" s="10">
        <v>77.731700000000004</v>
      </c>
      <c r="N142" s="10">
        <v>4.8999999999999998E-3</v>
      </c>
      <c r="O142" s="10">
        <v>1.2914999999999999E-3</v>
      </c>
      <c r="P142" s="10">
        <v>485.24079999999998</v>
      </c>
      <c r="Q142" s="10">
        <v>3.403991</v>
      </c>
      <c r="R142" s="10">
        <v>5.2892999999999999</v>
      </c>
      <c r="S142" s="10">
        <v>3.403991</v>
      </c>
      <c r="T142" s="10">
        <v>5.2892999999999999</v>
      </c>
      <c r="U142" s="10">
        <v>1.88531</v>
      </c>
      <c r="V142" s="10">
        <v>4.1215000000000002</v>
      </c>
      <c r="W142" s="10">
        <v>8.3799999999999999E-2</v>
      </c>
      <c r="X142" s="10">
        <v>5.2890000000000003E-3</v>
      </c>
      <c r="Y142" s="10">
        <v>53.870899999999999</v>
      </c>
      <c r="Z142" s="11">
        <f t="shared" si="8"/>
        <v>485.32459999999998</v>
      </c>
      <c r="AA142" s="10">
        <v>895.08151313065503</v>
      </c>
      <c r="AB142" s="25">
        <f t="shared" si="9"/>
        <v>0.54221274027045752</v>
      </c>
      <c r="AC142" s="6" t="s">
        <v>1478</v>
      </c>
    </row>
    <row r="143" spans="1:29" x14ac:dyDescent="0.25">
      <c r="A143" s="6">
        <v>2014</v>
      </c>
      <c r="B143" s="6" t="s">
        <v>47</v>
      </c>
      <c r="C143" s="6">
        <v>5067111</v>
      </c>
      <c r="D143" s="8" t="s">
        <v>450</v>
      </c>
      <c r="F143" s="8" t="s">
        <v>451</v>
      </c>
      <c r="G143" s="6">
        <v>48621</v>
      </c>
      <c r="H143" s="8" t="s">
        <v>72</v>
      </c>
      <c r="I143" s="9">
        <v>40.994</v>
      </c>
      <c r="J143" s="9">
        <v>-109.211</v>
      </c>
      <c r="K143" s="6" t="s">
        <v>43</v>
      </c>
      <c r="L143" s="10"/>
      <c r="M143" s="10">
        <v>38.110300000000002</v>
      </c>
      <c r="N143" s="10">
        <v>7.6499999999999999E-2</v>
      </c>
      <c r="O143" s="10">
        <v>6.4696799999999999E-2</v>
      </c>
      <c r="P143" s="10">
        <v>527.63520000000005</v>
      </c>
      <c r="Q143" s="10">
        <v>1.65449</v>
      </c>
      <c r="R143" s="10">
        <v>3.0808</v>
      </c>
      <c r="S143" s="10">
        <v>1.65449</v>
      </c>
      <c r="T143" s="10">
        <v>3.0808</v>
      </c>
      <c r="U143" s="10">
        <v>1.42631</v>
      </c>
      <c r="V143" s="10">
        <v>0.80717000000000005</v>
      </c>
      <c r="W143" s="10">
        <v>1.3966000000000001</v>
      </c>
      <c r="X143" s="10">
        <v>0.26494879999999998</v>
      </c>
      <c r="Y143" s="10">
        <v>29.3691</v>
      </c>
      <c r="Z143" s="11">
        <f t="shared" si="8"/>
        <v>529.03180000000009</v>
      </c>
      <c r="AA143" s="10">
        <v>977.95962454527978</v>
      </c>
      <c r="AB143" s="25">
        <f t="shared" si="9"/>
        <v>0.54095464344551347</v>
      </c>
      <c r="AC143" s="6" t="s">
        <v>1478</v>
      </c>
    </row>
    <row r="144" spans="1:29" x14ac:dyDescent="0.25">
      <c r="A144" s="6">
        <v>2014</v>
      </c>
      <c r="B144" s="6" t="s">
        <v>47</v>
      </c>
      <c r="C144" s="6">
        <v>15776111</v>
      </c>
      <c r="D144" s="8" t="s">
        <v>1516</v>
      </c>
      <c r="F144" s="8" t="s">
        <v>1517</v>
      </c>
      <c r="G144" s="6">
        <v>221112</v>
      </c>
      <c r="H144" s="8" t="s">
        <v>33</v>
      </c>
      <c r="I144" s="9">
        <v>33.586500000000001</v>
      </c>
      <c r="J144" s="9">
        <v>-116.0879</v>
      </c>
      <c r="K144" s="6" t="s">
        <v>518</v>
      </c>
      <c r="L144" s="10">
        <v>9.9734400000000001E-3</v>
      </c>
      <c r="M144" s="10">
        <v>28.333290000000002</v>
      </c>
      <c r="N144" s="10">
        <v>0.20380000000000001</v>
      </c>
      <c r="O144" s="10">
        <v>1.023198226E-2</v>
      </c>
      <c r="P144" s="10">
        <v>198.54722000000001</v>
      </c>
      <c r="Q144" s="10">
        <v>3.6587611999999998</v>
      </c>
      <c r="R144" s="10">
        <v>3.7517155999999998</v>
      </c>
      <c r="S144" s="10">
        <v>3.5004502999999998</v>
      </c>
      <c r="T144" s="10">
        <v>3.5892998999999999</v>
      </c>
      <c r="U144" s="10">
        <v>8.2691399999999998E-2</v>
      </c>
      <c r="V144" s="10">
        <v>2.6950403600000001</v>
      </c>
      <c r="W144" s="10">
        <v>56.337850000000003</v>
      </c>
      <c r="X144" s="10">
        <v>0.32966697039999998</v>
      </c>
      <c r="Y144" s="10">
        <v>4.8611800000000001</v>
      </c>
      <c r="Z144" s="11">
        <f t="shared" si="8"/>
        <v>254.88507000000001</v>
      </c>
      <c r="AA144" s="10">
        <v>475.82030702274841</v>
      </c>
      <c r="AB144" s="25">
        <f t="shared" si="9"/>
        <v>0.53567505681890593</v>
      </c>
      <c r="AC144" s="6" t="s">
        <v>1478</v>
      </c>
    </row>
    <row r="145" spans="1:29" x14ac:dyDescent="0.25">
      <c r="A145" s="6">
        <v>2014</v>
      </c>
      <c r="B145" s="6" t="s">
        <v>47</v>
      </c>
      <c r="C145" s="6">
        <v>16614111</v>
      </c>
      <c r="D145" s="8" t="s">
        <v>1518</v>
      </c>
      <c r="F145" s="8" t="s">
        <v>1519</v>
      </c>
      <c r="G145" s="6">
        <v>486210</v>
      </c>
      <c r="H145" s="8" t="s">
        <v>72</v>
      </c>
      <c r="I145" s="9">
        <v>34.725926000000001</v>
      </c>
      <c r="J145" s="9">
        <v>-114.463984</v>
      </c>
      <c r="K145" s="6" t="s">
        <v>34</v>
      </c>
      <c r="L145" s="10"/>
      <c r="M145" s="10">
        <v>39.396000000000001</v>
      </c>
      <c r="N145" s="10"/>
      <c r="O145" s="10">
        <v>0.15876000000000001</v>
      </c>
      <c r="P145" s="10">
        <v>194.124</v>
      </c>
      <c r="Q145" s="10"/>
      <c r="R145" s="10">
        <v>7.56</v>
      </c>
      <c r="S145" s="10"/>
      <c r="T145" s="10">
        <v>7.56</v>
      </c>
      <c r="U145" s="10"/>
      <c r="V145" s="10">
        <v>1.98072</v>
      </c>
      <c r="W145" s="10">
        <v>21.588000000000001</v>
      </c>
      <c r="X145" s="10">
        <v>0.65015999999999996</v>
      </c>
      <c r="Y145" s="10">
        <v>149.10192000000001</v>
      </c>
      <c r="Z145" s="11">
        <f t="shared" si="8"/>
        <v>215.71199999999999</v>
      </c>
      <c r="AA145" s="10">
        <v>404.15546711081413</v>
      </c>
      <c r="AB145" s="25">
        <f t="shared" si="9"/>
        <v>0.53373520230237192</v>
      </c>
      <c r="AC145" s="6" t="s">
        <v>1478</v>
      </c>
    </row>
    <row r="146" spans="1:29" x14ac:dyDescent="0.25">
      <c r="A146" s="6">
        <v>2014</v>
      </c>
      <c r="B146" s="6" t="s">
        <v>47</v>
      </c>
      <c r="C146" s="6">
        <v>4144911</v>
      </c>
      <c r="D146" s="8" t="s">
        <v>89</v>
      </c>
      <c r="F146" s="8" t="s">
        <v>259</v>
      </c>
      <c r="G146" s="6">
        <v>211112</v>
      </c>
      <c r="H146" s="8" t="s">
        <v>68</v>
      </c>
      <c r="I146" s="9">
        <v>31.866852999999999</v>
      </c>
      <c r="J146" s="9">
        <v>-102.302114</v>
      </c>
      <c r="K146" s="6" t="s">
        <v>38</v>
      </c>
      <c r="L146" s="10"/>
      <c r="M146" s="10">
        <v>217.23330000000001</v>
      </c>
      <c r="N146" s="10"/>
      <c r="O146" s="10">
        <v>0.16026489999999999</v>
      </c>
      <c r="P146" s="10">
        <v>364.01609999999999</v>
      </c>
      <c r="Q146" s="10">
        <v>4.1897409999999997</v>
      </c>
      <c r="R146" s="10">
        <v>7.8693999999999997</v>
      </c>
      <c r="S146" s="10">
        <v>4.1897409999999997</v>
      </c>
      <c r="T146" s="10">
        <v>7.8693999999999997</v>
      </c>
      <c r="U146" s="10">
        <v>3.679659</v>
      </c>
      <c r="V146" s="10">
        <v>2.2997879999999999</v>
      </c>
      <c r="W146" s="10">
        <v>45.234000000000002</v>
      </c>
      <c r="X146" s="10">
        <v>0.70248520000000003</v>
      </c>
      <c r="Y146" s="10">
        <v>35.056199999999997</v>
      </c>
      <c r="Z146" s="11">
        <f t="shared" si="8"/>
        <v>409.25009999999997</v>
      </c>
      <c r="AA146" s="10">
        <v>773.82199587788386</v>
      </c>
      <c r="AB146" s="25">
        <f t="shared" si="9"/>
        <v>0.528868528137036</v>
      </c>
      <c r="AC146" s="6" t="s">
        <v>1478</v>
      </c>
    </row>
    <row r="147" spans="1:29" x14ac:dyDescent="0.25">
      <c r="A147" s="6">
        <v>2014</v>
      </c>
      <c r="B147" s="6" t="s">
        <v>47</v>
      </c>
      <c r="C147" s="6">
        <v>7581911</v>
      </c>
      <c r="D147" s="8" t="s">
        <v>1520</v>
      </c>
      <c r="F147" s="8" t="s">
        <v>1521</v>
      </c>
      <c r="G147" s="6">
        <v>48621</v>
      </c>
      <c r="H147" s="8" t="s">
        <v>72</v>
      </c>
      <c r="I147" s="9">
        <v>32.114227999999997</v>
      </c>
      <c r="J147" s="9">
        <v>-106.852647</v>
      </c>
      <c r="K147" s="6" t="s">
        <v>46</v>
      </c>
      <c r="L147" s="10"/>
      <c r="M147" s="10">
        <v>28.440999999999999</v>
      </c>
      <c r="N147" s="10"/>
      <c r="O147" s="10">
        <v>2.9526E-2</v>
      </c>
      <c r="P147" s="10">
        <v>180.12700000000001</v>
      </c>
      <c r="Q147" s="10">
        <v>0.77329999999999999</v>
      </c>
      <c r="R147" s="10">
        <v>1.4059999999999999</v>
      </c>
      <c r="S147" s="10">
        <v>0.77329999999999999</v>
      </c>
      <c r="T147" s="10">
        <v>1.4059999999999999</v>
      </c>
      <c r="U147" s="10">
        <v>0.63270000000000004</v>
      </c>
      <c r="V147" s="10">
        <v>0.36837199999999998</v>
      </c>
      <c r="W147" s="10">
        <v>0.72399999999999998</v>
      </c>
      <c r="X147" s="10">
        <v>0.120916</v>
      </c>
      <c r="Y147" s="10">
        <v>9.2469999999999999</v>
      </c>
      <c r="Z147" s="11">
        <f t="shared" si="8"/>
        <v>180.851</v>
      </c>
      <c r="AA147" s="10">
        <v>343.83815958776722</v>
      </c>
      <c r="AB147" s="25">
        <f t="shared" si="9"/>
        <v>0.5259771056732766</v>
      </c>
      <c r="AC147" s="6" t="s">
        <v>1478</v>
      </c>
    </row>
    <row r="148" spans="1:29" x14ac:dyDescent="0.25">
      <c r="A148" s="6">
        <v>2014</v>
      </c>
      <c r="B148" s="6" t="s">
        <v>47</v>
      </c>
      <c r="C148" s="6">
        <v>5050211</v>
      </c>
      <c r="D148" s="8" t="s">
        <v>448</v>
      </c>
      <c r="F148" s="8" t="s">
        <v>452</v>
      </c>
      <c r="G148" s="6">
        <v>211111</v>
      </c>
      <c r="H148" s="8" t="s">
        <v>53</v>
      </c>
      <c r="I148" s="9">
        <v>40.270000000000003</v>
      </c>
      <c r="J148" s="9">
        <v>-110.435</v>
      </c>
      <c r="K148" s="6" t="s">
        <v>43</v>
      </c>
      <c r="L148" s="10"/>
      <c r="M148" s="10">
        <v>52.659599999999998</v>
      </c>
      <c r="N148" s="10">
        <v>6.868E-3</v>
      </c>
      <c r="O148" s="10">
        <v>3.7799999999999997E-5</v>
      </c>
      <c r="P148" s="10">
        <v>461.2996</v>
      </c>
      <c r="Q148" s="10">
        <v>2.74685917</v>
      </c>
      <c r="R148" s="10">
        <v>4.1967100000000004</v>
      </c>
      <c r="S148" s="10">
        <v>2.74685917</v>
      </c>
      <c r="T148" s="10">
        <v>4.1967100000000004</v>
      </c>
      <c r="U148" s="10">
        <v>1.4498498259999999</v>
      </c>
      <c r="V148" s="10">
        <v>3.29473255</v>
      </c>
      <c r="W148" s="10">
        <v>9.5784999999999995E-2</v>
      </c>
      <c r="X148" s="10">
        <v>1.548E-4</v>
      </c>
      <c r="Y148" s="10">
        <v>52.121363000000002</v>
      </c>
      <c r="Z148" s="11">
        <f t="shared" si="8"/>
        <v>461.39538499999998</v>
      </c>
      <c r="AA148" s="10">
        <v>884.39504006759648</v>
      </c>
      <c r="AB148" s="25">
        <f t="shared" si="9"/>
        <v>0.52170734128578378</v>
      </c>
      <c r="AC148" s="6" t="s">
        <v>1478</v>
      </c>
    </row>
    <row r="149" spans="1:29" x14ac:dyDescent="0.25">
      <c r="A149" s="6">
        <v>2014</v>
      </c>
      <c r="B149" s="6" t="s">
        <v>47</v>
      </c>
      <c r="C149" s="6">
        <v>5783911</v>
      </c>
      <c r="D149" s="8" t="s">
        <v>1492</v>
      </c>
      <c r="F149" s="8" t="s">
        <v>1522</v>
      </c>
      <c r="G149" s="6">
        <v>562213</v>
      </c>
      <c r="H149" s="8" t="s">
        <v>1523</v>
      </c>
      <c r="I149" s="9">
        <v>33.759160000000001</v>
      </c>
      <c r="J149" s="9">
        <v>-118.2411</v>
      </c>
      <c r="K149" s="6" t="s">
        <v>518</v>
      </c>
      <c r="L149" s="10"/>
      <c r="M149" s="10">
        <v>51.697740000000003</v>
      </c>
      <c r="N149" s="10">
        <v>96.889928999999995</v>
      </c>
      <c r="O149" s="10">
        <v>0.11886622516000001</v>
      </c>
      <c r="P149" s="10">
        <v>317.21208999999999</v>
      </c>
      <c r="Q149" s="10">
        <v>10.459910089999999</v>
      </c>
      <c r="R149" s="10">
        <v>11.85684008</v>
      </c>
      <c r="S149" s="10">
        <v>6.7084163700000001</v>
      </c>
      <c r="T149" s="10">
        <v>8.1053463600000004</v>
      </c>
      <c r="U149" s="10">
        <v>1.396925988</v>
      </c>
      <c r="V149" s="10">
        <v>6.2944798720000001</v>
      </c>
      <c r="W149" s="10">
        <v>29.253319999999999</v>
      </c>
      <c r="X149" s="10">
        <v>0.56064022329999996</v>
      </c>
      <c r="Y149" s="10">
        <v>6.7728799999999998</v>
      </c>
      <c r="Z149" s="11">
        <f t="shared" si="8"/>
        <v>346.46540999999996</v>
      </c>
      <c r="AA149" s="10">
        <v>673.74412522237333</v>
      </c>
      <c r="AB149" s="25">
        <f t="shared" si="9"/>
        <v>0.51423885868488572</v>
      </c>
      <c r="AC149" s="6" t="s">
        <v>1478</v>
      </c>
    </row>
    <row r="150" spans="1:29" x14ac:dyDescent="0.25">
      <c r="A150" s="6">
        <v>2014</v>
      </c>
      <c r="B150" s="6" t="s">
        <v>47</v>
      </c>
      <c r="C150" s="6">
        <v>4835611</v>
      </c>
      <c r="D150" s="8" t="s">
        <v>203</v>
      </c>
      <c r="F150" s="8" t="s">
        <v>398</v>
      </c>
      <c r="G150" s="6">
        <v>486210</v>
      </c>
      <c r="H150" s="8" t="s">
        <v>72</v>
      </c>
      <c r="I150" s="9">
        <v>31.969539000000001</v>
      </c>
      <c r="J150" s="9">
        <v>-106.398219</v>
      </c>
      <c r="K150" s="6" t="s">
        <v>38</v>
      </c>
      <c r="L150" s="10"/>
      <c r="M150" s="10">
        <v>32.603000000000002</v>
      </c>
      <c r="N150" s="10"/>
      <c r="O150" s="10">
        <v>6.3373799999999994E-2</v>
      </c>
      <c r="P150" s="10">
        <v>195.62530000000001</v>
      </c>
      <c r="Q150" s="10">
        <v>1.6597900000000001</v>
      </c>
      <c r="R150" s="10">
        <v>3.0177999999999998</v>
      </c>
      <c r="S150" s="10">
        <v>1.6597900000000001</v>
      </c>
      <c r="T150" s="10">
        <v>3.0177999999999998</v>
      </c>
      <c r="U150" s="10">
        <v>1.3580099999999999</v>
      </c>
      <c r="V150" s="10">
        <v>0.79066420000000004</v>
      </c>
      <c r="W150" s="10">
        <v>1.5546</v>
      </c>
      <c r="X150" s="10">
        <v>0.2595306</v>
      </c>
      <c r="Y150" s="10">
        <v>1.6396999999999999</v>
      </c>
      <c r="Z150" s="11">
        <f t="shared" si="8"/>
        <v>197.1799</v>
      </c>
      <c r="AA150" s="10">
        <v>387.31481755736507</v>
      </c>
      <c r="AB150" s="25">
        <f t="shared" si="9"/>
        <v>0.50909464616802524</v>
      </c>
      <c r="AC150" s="6" t="s">
        <v>1478</v>
      </c>
    </row>
    <row r="151" spans="1:29" x14ac:dyDescent="0.25">
      <c r="A151" s="6">
        <v>2014</v>
      </c>
      <c r="B151" s="6" t="s">
        <v>47</v>
      </c>
      <c r="C151" s="6">
        <v>6143011</v>
      </c>
      <c r="D151" s="8" t="s">
        <v>248</v>
      </c>
      <c r="F151" s="8" t="s">
        <v>387</v>
      </c>
      <c r="G151" s="6">
        <v>486210</v>
      </c>
      <c r="H151" s="8" t="s">
        <v>72</v>
      </c>
      <c r="I151" s="9">
        <v>31.683710999999999</v>
      </c>
      <c r="J151" s="9">
        <v>-105.948964</v>
      </c>
      <c r="K151" s="6" t="s">
        <v>38</v>
      </c>
      <c r="L151" s="10"/>
      <c r="M151" s="10">
        <v>55.279400000000003</v>
      </c>
      <c r="N151" s="10"/>
      <c r="O151" s="10">
        <v>9.3332399999999996E-2</v>
      </c>
      <c r="P151" s="10">
        <v>217.4881</v>
      </c>
      <c r="Q151" s="10">
        <v>2.44442</v>
      </c>
      <c r="R151" s="10">
        <v>4.4443999999999999</v>
      </c>
      <c r="S151" s="10">
        <v>2.44442</v>
      </c>
      <c r="T151" s="10">
        <v>4.4443999999999999</v>
      </c>
      <c r="U151" s="10">
        <v>1.9999800000000001</v>
      </c>
      <c r="V151" s="10">
        <v>1.1644330000000001</v>
      </c>
      <c r="W151" s="10">
        <v>2.2896000000000001</v>
      </c>
      <c r="X151" s="10">
        <v>0.382218</v>
      </c>
      <c r="Y151" s="10">
        <v>1.5931</v>
      </c>
      <c r="Z151" s="11">
        <f t="shared" si="8"/>
        <v>219.77770000000001</v>
      </c>
      <c r="AA151" s="10">
        <v>432.62764655574318</v>
      </c>
      <c r="AB151" s="25">
        <f t="shared" si="9"/>
        <v>0.50800660047896895</v>
      </c>
      <c r="AC151" s="6" t="s">
        <v>1478</v>
      </c>
    </row>
    <row r="152" spans="1:29" x14ac:dyDescent="0.25">
      <c r="A152" s="6">
        <v>2014</v>
      </c>
      <c r="B152" s="6" t="s">
        <v>47</v>
      </c>
      <c r="C152" s="6">
        <v>6757611</v>
      </c>
      <c r="D152" s="8" t="s">
        <v>396</v>
      </c>
      <c r="F152" s="8" t="s">
        <v>397</v>
      </c>
      <c r="G152" s="6">
        <v>211111</v>
      </c>
      <c r="H152" s="8" t="s">
        <v>53</v>
      </c>
      <c r="I152" s="9">
        <v>31.111944000000001</v>
      </c>
      <c r="J152" s="9">
        <v>-102.298328</v>
      </c>
      <c r="K152" s="6" t="s">
        <v>38</v>
      </c>
      <c r="L152" s="10"/>
      <c r="M152" s="10">
        <v>429.26</v>
      </c>
      <c r="N152" s="10"/>
      <c r="O152" s="10">
        <v>0.22259999999999999</v>
      </c>
      <c r="P152" s="10">
        <v>395.02</v>
      </c>
      <c r="Q152" s="10">
        <v>5.8493696000000002</v>
      </c>
      <c r="R152" s="10">
        <v>10.63</v>
      </c>
      <c r="S152" s="10">
        <v>5.8493696000000002</v>
      </c>
      <c r="T152" s="10">
        <v>10.63</v>
      </c>
      <c r="U152" s="10">
        <v>4.7806303999999997</v>
      </c>
      <c r="V152" s="10">
        <v>2.8007590000000002</v>
      </c>
      <c r="W152" s="10">
        <v>0.16</v>
      </c>
      <c r="X152" s="10">
        <v>0.91159999999999997</v>
      </c>
      <c r="Y152" s="10">
        <v>37.540999999999997</v>
      </c>
      <c r="Z152" s="11">
        <f t="shared" si="8"/>
        <v>395.18</v>
      </c>
      <c r="AA152" s="10">
        <v>784.7767734985506</v>
      </c>
      <c r="AB152" s="25">
        <f t="shared" si="9"/>
        <v>0.50355720676884919</v>
      </c>
      <c r="AC152" s="6" t="s">
        <v>1478</v>
      </c>
    </row>
    <row r="153" spans="1:29" x14ac:dyDescent="0.25">
      <c r="A153" s="6">
        <v>2014</v>
      </c>
      <c r="B153" s="6" t="s">
        <v>47</v>
      </c>
      <c r="C153" s="6">
        <v>4030411</v>
      </c>
      <c r="D153" s="8" t="s">
        <v>164</v>
      </c>
      <c r="F153" s="8" t="s">
        <v>217</v>
      </c>
      <c r="G153" s="6">
        <v>325180</v>
      </c>
      <c r="H153" s="8" t="s">
        <v>57</v>
      </c>
      <c r="I153" s="9">
        <v>35.981499999999997</v>
      </c>
      <c r="J153" s="9">
        <v>-101.89409999999999</v>
      </c>
      <c r="K153" s="6" t="s">
        <v>38</v>
      </c>
      <c r="L153" s="10"/>
      <c r="M153" s="10">
        <v>561.54219999999998</v>
      </c>
      <c r="N153" s="10"/>
      <c r="O153" s="10">
        <v>2.8644360000000001E-2</v>
      </c>
      <c r="P153" s="10">
        <v>255.59729999999999</v>
      </c>
      <c r="Q153" s="10">
        <v>4.0097392999999997</v>
      </c>
      <c r="R153" s="10">
        <v>10.997</v>
      </c>
      <c r="S153" s="10">
        <v>2.5008593000000001</v>
      </c>
      <c r="T153" s="10">
        <v>9.4881200000000003</v>
      </c>
      <c r="U153" s="10">
        <v>6.9872617000000004</v>
      </c>
      <c r="V153" s="10">
        <v>8.1727489999999996</v>
      </c>
      <c r="W153" s="10">
        <v>182.7354</v>
      </c>
      <c r="X153" s="10">
        <v>0.61693750000000003</v>
      </c>
      <c r="Y153" s="10">
        <v>17.741</v>
      </c>
      <c r="Z153" s="11">
        <f t="shared" si="8"/>
        <v>438.33269999999999</v>
      </c>
      <c r="AA153" s="10">
        <v>895.3248377012801</v>
      </c>
      <c r="AB153" s="25">
        <f t="shared" si="9"/>
        <v>0.48957951521305515</v>
      </c>
      <c r="AC153" s="6" t="s">
        <v>1478</v>
      </c>
    </row>
    <row r="154" spans="1:29" x14ac:dyDescent="0.25">
      <c r="A154" s="6">
        <v>2014</v>
      </c>
      <c r="B154" s="6" t="s">
        <v>47</v>
      </c>
      <c r="C154" s="6">
        <v>6157311</v>
      </c>
      <c r="D154" s="8" t="s">
        <v>55</v>
      </c>
      <c r="F154" s="8" t="s">
        <v>219</v>
      </c>
      <c r="G154" s="6">
        <v>325110</v>
      </c>
      <c r="H154" s="8" t="s">
        <v>220</v>
      </c>
      <c r="I154" s="9">
        <v>35.699179999999998</v>
      </c>
      <c r="J154" s="9">
        <v>-101.35634</v>
      </c>
      <c r="K154" s="6" t="s">
        <v>38</v>
      </c>
      <c r="L154" s="10"/>
      <c r="M154" s="10">
        <v>40.495699999999999</v>
      </c>
      <c r="N154" s="10"/>
      <c r="O154" s="10">
        <v>6.4912832000000004E-2</v>
      </c>
      <c r="P154" s="10">
        <v>28.162800000000001</v>
      </c>
      <c r="Q154" s="10">
        <v>4.3386584099999999</v>
      </c>
      <c r="R154" s="10">
        <v>5.6257000000000001</v>
      </c>
      <c r="S154" s="10">
        <v>4.2123584100000002</v>
      </c>
      <c r="T154" s="10">
        <v>5.4993999999999996</v>
      </c>
      <c r="U154" s="10">
        <v>1.2870417700000001</v>
      </c>
      <c r="V154" s="10">
        <v>3.1107109130000001</v>
      </c>
      <c r="W154" s="10">
        <v>421.62400000000002</v>
      </c>
      <c r="X154" s="10">
        <v>0.35992800000000003</v>
      </c>
      <c r="Y154" s="10">
        <v>290.05340000000001</v>
      </c>
      <c r="Z154" s="11">
        <f t="shared" si="8"/>
        <v>449.78680000000003</v>
      </c>
      <c r="AA154" s="10">
        <v>927.16251113610554</v>
      </c>
      <c r="AB154" s="25">
        <f t="shared" si="9"/>
        <v>0.48512185792418461</v>
      </c>
      <c r="AC154" s="6" t="s">
        <v>1478</v>
      </c>
    </row>
    <row r="155" spans="1:29" x14ac:dyDescent="0.25">
      <c r="A155" s="6">
        <v>2014</v>
      </c>
      <c r="B155" s="6" t="s">
        <v>47</v>
      </c>
      <c r="C155" s="6">
        <v>5226611</v>
      </c>
      <c r="D155" s="8" t="s">
        <v>100</v>
      </c>
      <c r="F155" s="8" t="s">
        <v>256</v>
      </c>
      <c r="G155" s="6">
        <v>211112</v>
      </c>
      <c r="H155" s="8" t="s">
        <v>68</v>
      </c>
      <c r="I155" s="9">
        <v>32.814444000000002</v>
      </c>
      <c r="J155" s="9">
        <v>-103.771389</v>
      </c>
      <c r="K155" s="6" t="s">
        <v>46</v>
      </c>
      <c r="L155" s="10"/>
      <c r="M155" s="10">
        <v>98.3</v>
      </c>
      <c r="N155" s="10"/>
      <c r="O155" s="10">
        <v>0.1239</v>
      </c>
      <c r="P155" s="10">
        <v>128.5</v>
      </c>
      <c r="Q155" s="10">
        <v>2.99</v>
      </c>
      <c r="R155" s="10">
        <v>5.9</v>
      </c>
      <c r="S155" s="10">
        <v>2.99</v>
      </c>
      <c r="T155" s="10">
        <v>5.9</v>
      </c>
      <c r="U155" s="10">
        <v>2.91</v>
      </c>
      <c r="V155" s="10">
        <v>1.5458000000000001</v>
      </c>
      <c r="W155" s="10">
        <v>173.1</v>
      </c>
      <c r="X155" s="10">
        <v>0.50739999999999996</v>
      </c>
      <c r="Y155" s="10">
        <v>103.94</v>
      </c>
      <c r="Z155" s="11">
        <f t="shared" si="8"/>
        <v>301.60000000000002</v>
      </c>
      <c r="AA155" s="10">
        <v>634.48778279143596</v>
      </c>
      <c r="AB155" s="25">
        <f t="shared" si="9"/>
        <v>0.47534406206075003</v>
      </c>
      <c r="AC155" s="6" t="s">
        <v>1478</v>
      </c>
    </row>
    <row r="156" spans="1:29" x14ac:dyDescent="0.25">
      <c r="A156" s="6">
        <v>2018</v>
      </c>
      <c r="B156" s="6" t="s">
        <v>30</v>
      </c>
      <c r="C156" s="6">
        <v>1032711</v>
      </c>
      <c r="D156" s="7" t="s">
        <v>855</v>
      </c>
      <c r="E156" s="6"/>
      <c r="F156" s="7" t="s">
        <v>854</v>
      </c>
      <c r="G156" s="6">
        <v>221112</v>
      </c>
      <c r="H156" s="8" t="s">
        <v>33</v>
      </c>
      <c r="I156" s="9">
        <v>32.9285</v>
      </c>
      <c r="J156" s="9">
        <v>-111.5899</v>
      </c>
      <c r="K156" s="6" t="s">
        <v>34</v>
      </c>
      <c r="P156" s="10">
        <v>34.850999999999999</v>
      </c>
      <c r="W156" s="10">
        <v>1.2749999999999999</v>
      </c>
      <c r="Z156" s="11">
        <f t="shared" si="8"/>
        <v>36.125999999999998</v>
      </c>
      <c r="AA156" s="11">
        <v>76.944071200188077</v>
      </c>
      <c r="AB156" s="25">
        <f t="shared" si="9"/>
        <v>0.46950985873894979</v>
      </c>
      <c r="AC156" s="6" t="s">
        <v>1478</v>
      </c>
    </row>
    <row r="157" spans="1:29" x14ac:dyDescent="0.25">
      <c r="A157" s="6">
        <v>2014</v>
      </c>
      <c r="B157" s="6" t="s">
        <v>47</v>
      </c>
      <c r="C157" s="6">
        <v>11475711</v>
      </c>
      <c r="D157" s="8" t="s">
        <v>1483</v>
      </c>
      <c r="F157" s="8" t="s">
        <v>1524</v>
      </c>
      <c r="G157" s="6">
        <v>31191</v>
      </c>
      <c r="H157" s="8" t="s">
        <v>1525</v>
      </c>
      <c r="I157" s="9">
        <v>32.901389999999999</v>
      </c>
      <c r="J157" s="9">
        <v>-111.79306</v>
      </c>
      <c r="K157" s="6" t="s">
        <v>34</v>
      </c>
      <c r="L157" s="10">
        <v>5.7281800000000001E-2</v>
      </c>
      <c r="M157" s="10">
        <v>26.288124</v>
      </c>
      <c r="N157" s="10"/>
      <c r="O157" s="10">
        <v>9.8400000000000002E-7</v>
      </c>
      <c r="P157" s="10">
        <v>35.546146</v>
      </c>
      <c r="Q157" s="10">
        <v>9.3266612999999996</v>
      </c>
      <c r="R157" s="10">
        <v>9.4664032999999996</v>
      </c>
      <c r="S157" s="10">
        <v>5.8185593000000004</v>
      </c>
      <c r="T157" s="10">
        <v>5.9583032999999999</v>
      </c>
      <c r="U157" s="10">
        <v>0.13974400000000001</v>
      </c>
      <c r="V157" s="10">
        <v>5.2589415900000001</v>
      </c>
      <c r="W157" s="10">
        <v>4.2736345699999996</v>
      </c>
      <c r="X157" s="10">
        <v>8.5815151450000002E-2</v>
      </c>
      <c r="Y157" s="10">
        <v>6.0291880999999998</v>
      </c>
      <c r="Z157" s="11">
        <f t="shared" si="8"/>
        <v>39.819780569999999</v>
      </c>
      <c r="AA157" s="10">
        <v>85.834168982794779</v>
      </c>
      <c r="AB157" s="25">
        <f t="shared" si="9"/>
        <v>0.46391525708114867</v>
      </c>
      <c r="AC157" s="6" t="s">
        <v>1478</v>
      </c>
    </row>
    <row r="158" spans="1:29" x14ac:dyDescent="0.25">
      <c r="A158" s="6">
        <v>2014</v>
      </c>
      <c r="B158" s="6" t="s">
        <v>47</v>
      </c>
      <c r="C158" s="6">
        <v>7992111</v>
      </c>
      <c r="D158" s="8" t="s">
        <v>151</v>
      </c>
      <c r="F158" s="8" t="s">
        <v>271</v>
      </c>
      <c r="G158" s="6">
        <v>211111</v>
      </c>
      <c r="H158" s="8" t="s">
        <v>53</v>
      </c>
      <c r="I158" s="9">
        <v>32.711660000000002</v>
      </c>
      <c r="J158" s="9">
        <v>-104.445864</v>
      </c>
      <c r="K158" s="6" t="s">
        <v>46</v>
      </c>
      <c r="L158" s="10"/>
      <c r="M158" s="10">
        <v>1.3</v>
      </c>
      <c r="N158" s="10"/>
      <c r="O158" s="10"/>
      <c r="P158" s="10">
        <v>1.6</v>
      </c>
      <c r="Q158" s="10"/>
      <c r="R158" s="10"/>
      <c r="S158" s="10"/>
      <c r="T158" s="10"/>
      <c r="U158" s="10"/>
      <c r="V158" s="10"/>
      <c r="W158" s="10">
        <v>255.7</v>
      </c>
      <c r="X158" s="10"/>
      <c r="Y158" s="10">
        <v>13.47</v>
      </c>
      <c r="Z158" s="11">
        <f t="shared" si="8"/>
        <v>257.3</v>
      </c>
      <c r="AA158" s="10">
        <v>570.78655165197983</v>
      </c>
      <c r="AB158" s="25">
        <f t="shared" si="9"/>
        <v>0.45078146858106261</v>
      </c>
      <c r="AC158" s="6" t="s">
        <v>1478</v>
      </c>
    </row>
    <row r="159" spans="1:29" x14ac:dyDescent="0.25">
      <c r="A159" s="6">
        <v>2018</v>
      </c>
      <c r="B159" s="6" t="s">
        <v>30</v>
      </c>
      <c r="C159" s="6">
        <v>12768311</v>
      </c>
      <c r="D159" s="7" t="s">
        <v>741</v>
      </c>
      <c r="E159" s="6"/>
      <c r="F159" s="7" t="s">
        <v>1026</v>
      </c>
      <c r="G159" s="6">
        <v>221112</v>
      </c>
      <c r="H159" s="8" t="s">
        <v>33</v>
      </c>
      <c r="I159" s="9">
        <v>36.385300000000001</v>
      </c>
      <c r="J159" s="9">
        <v>-114.9228</v>
      </c>
      <c r="K159" s="6" t="s">
        <v>424</v>
      </c>
      <c r="P159" s="10">
        <v>239.501</v>
      </c>
      <c r="W159" s="10">
        <v>14.909000000000001</v>
      </c>
      <c r="Z159" s="11">
        <f t="shared" si="8"/>
        <v>254.41</v>
      </c>
      <c r="AA159" s="11">
        <v>566.92383258904624</v>
      </c>
      <c r="AB159" s="25">
        <f t="shared" si="9"/>
        <v>0.44875516846443397</v>
      </c>
      <c r="AC159" s="6" t="s">
        <v>1478</v>
      </c>
    </row>
    <row r="160" spans="1:29" x14ac:dyDescent="0.25">
      <c r="A160" s="6">
        <v>2018</v>
      </c>
      <c r="B160" s="6" t="s">
        <v>30</v>
      </c>
      <c r="C160" s="6">
        <v>5129311</v>
      </c>
      <c r="D160" s="7" t="s">
        <v>262</v>
      </c>
      <c r="F160" s="7" t="s">
        <v>263</v>
      </c>
      <c r="G160" s="6">
        <v>221112</v>
      </c>
      <c r="H160" s="8" t="s">
        <v>33</v>
      </c>
      <c r="I160" s="9">
        <v>32.972799999999999</v>
      </c>
      <c r="J160" s="9">
        <v>-102.74169999999999</v>
      </c>
      <c r="K160" s="6" t="s">
        <v>38</v>
      </c>
      <c r="P160" s="10">
        <v>317.87099999999998</v>
      </c>
      <c r="W160" s="10">
        <v>4.9829999999999997</v>
      </c>
      <c r="Z160" s="11">
        <f t="shared" si="8"/>
        <v>322.85399999999998</v>
      </c>
      <c r="AA160" s="11">
        <v>731.67022561102647</v>
      </c>
      <c r="AB160" s="25">
        <f t="shared" si="9"/>
        <v>0.44125616800981726</v>
      </c>
      <c r="AC160" s="6" t="s">
        <v>1478</v>
      </c>
    </row>
    <row r="161" spans="1:29" x14ac:dyDescent="0.25">
      <c r="A161" s="6">
        <v>2014</v>
      </c>
      <c r="B161" s="6" t="s">
        <v>47</v>
      </c>
      <c r="C161" s="6">
        <v>6508311</v>
      </c>
      <c r="D161" s="8" t="s">
        <v>203</v>
      </c>
      <c r="F161" s="8" t="s">
        <v>1526</v>
      </c>
      <c r="G161" s="6">
        <v>331221</v>
      </c>
      <c r="H161" s="8" t="s">
        <v>1527</v>
      </c>
      <c r="I161" s="9">
        <v>31.965</v>
      </c>
      <c r="J161" s="9">
        <v>-106.583889</v>
      </c>
      <c r="K161" s="6" t="s">
        <v>38</v>
      </c>
      <c r="L161" s="10"/>
      <c r="M161" s="10">
        <v>1109.982</v>
      </c>
      <c r="N161" s="10"/>
      <c r="O161" s="10">
        <v>3.3356954000000001E-2</v>
      </c>
      <c r="P161" s="10">
        <v>153.17599999999999</v>
      </c>
      <c r="Q161" s="10">
        <v>10.080822986999999</v>
      </c>
      <c r="R161" s="10">
        <v>13.961600000000001</v>
      </c>
      <c r="S161" s="10">
        <v>7.0480158570000002</v>
      </c>
      <c r="T161" s="10">
        <v>10.928793000000001</v>
      </c>
      <c r="U161" s="10">
        <v>3.8807807933</v>
      </c>
      <c r="V161" s="10">
        <v>8.6695928500000008</v>
      </c>
      <c r="W161" s="10">
        <v>9.0828000000000007</v>
      </c>
      <c r="X161" s="10">
        <v>1.2682570399999999</v>
      </c>
      <c r="Y161" s="10">
        <v>50.406799999999997</v>
      </c>
      <c r="Z161" s="11">
        <f t="shared" si="8"/>
        <v>162.25879999999998</v>
      </c>
      <c r="AA161" s="10">
        <v>369.86387639736762</v>
      </c>
      <c r="AB161" s="25">
        <f t="shared" si="9"/>
        <v>0.43869869526180849</v>
      </c>
      <c r="AC161" s="6" t="s">
        <v>1478</v>
      </c>
    </row>
    <row r="162" spans="1:29" x14ac:dyDescent="0.25">
      <c r="A162" s="6">
        <v>2018</v>
      </c>
      <c r="B162" s="6" t="s">
        <v>30</v>
      </c>
      <c r="C162" s="6">
        <v>5228411</v>
      </c>
      <c r="D162" s="7" t="s">
        <v>157</v>
      </c>
      <c r="E162" s="6"/>
      <c r="F162" s="7" t="s">
        <v>273</v>
      </c>
      <c r="G162" s="6">
        <v>221112</v>
      </c>
      <c r="H162" s="8" t="s">
        <v>33</v>
      </c>
      <c r="I162" s="9">
        <v>32.713099999999997</v>
      </c>
      <c r="J162" s="9">
        <v>-103.31</v>
      </c>
      <c r="K162" s="6" t="s">
        <v>46</v>
      </c>
      <c r="P162" s="10">
        <v>293.07900000000001</v>
      </c>
      <c r="W162" s="10">
        <v>1.1850000000000001</v>
      </c>
      <c r="Z162" s="11">
        <f t="shared" ref="Z162:Z170" si="10">+P162+W162</f>
        <v>294.26400000000001</v>
      </c>
      <c r="AA162" s="11">
        <v>676.90142623841973</v>
      </c>
      <c r="AB162" s="25">
        <f t="shared" ref="AB162:AB170" si="11">+Z162/AA162</f>
        <v>0.43472208595458578</v>
      </c>
      <c r="AC162" s="6" t="s">
        <v>1478</v>
      </c>
    </row>
    <row r="163" spans="1:29" x14ac:dyDescent="0.25">
      <c r="A163" s="6">
        <v>2014</v>
      </c>
      <c r="B163" s="6" t="s">
        <v>47</v>
      </c>
      <c r="C163" s="6">
        <v>4945711</v>
      </c>
      <c r="D163" s="8" t="s">
        <v>98</v>
      </c>
      <c r="F163" s="8" t="s">
        <v>304</v>
      </c>
      <c r="G163" s="6">
        <v>211112</v>
      </c>
      <c r="H163" s="8" t="s">
        <v>68</v>
      </c>
      <c r="I163" s="9">
        <v>31.782194</v>
      </c>
      <c r="J163" s="9">
        <v>-102.247203</v>
      </c>
      <c r="K163" s="6" t="s">
        <v>38</v>
      </c>
      <c r="L163" s="10"/>
      <c r="M163" s="10">
        <v>173.63</v>
      </c>
      <c r="N163" s="10"/>
      <c r="O163" s="10">
        <v>0.22285199999999999</v>
      </c>
      <c r="P163" s="10">
        <v>149.47</v>
      </c>
      <c r="Q163" s="10">
        <v>5.9199861</v>
      </c>
      <c r="R163" s="10">
        <v>10.852</v>
      </c>
      <c r="S163" s="10">
        <v>5.9199861</v>
      </c>
      <c r="T163" s="10">
        <v>10.852</v>
      </c>
      <c r="U163" s="10">
        <v>4.93201351</v>
      </c>
      <c r="V163" s="10">
        <v>2.9688161000000002</v>
      </c>
      <c r="W163" s="10">
        <v>188.16800000000001</v>
      </c>
      <c r="X163" s="10">
        <v>0.912632</v>
      </c>
      <c r="Y163" s="10">
        <v>116.375</v>
      </c>
      <c r="Z163" s="11">
        <f t="shared" si="10"/>
        <v>337.63800000000003</v>
      </c>
      <c r="AA163" s="10">
        <v>779.74140438427867</v>
      </c>
      <c r="AB163" s="25">
        <f t="shared" si="11"/>
        <v>0.43301278872912391</v>
      </c>
      <c r="AC163" s="6" t="s">
        <v>1478</v>
      </c>
    </row>
    <row r="164" spans="1:29" x14ac:dyDescent="0.25">
      <c r="A164" s="6">
        <v>2014</v>
      </c>
      <c r="B164" s="6" t="s">
        <v>47</v>
      </c>
      <c r="C164" s="6">
        <v>5765911</v>
      </c>
      <c r="D164" s="8" t="s">
        <v>336</v>
      </c>
      <c r="F164" s="8" t="s">
        <v>337</v>
      </c>
      <c r="G164" s="6">
        <v>211112</v>
      </c>
      <c r="H164" s="8" t="s">
        <v>68</v>
      </c>
      <c r="I164" s="9">
        <v>31.190608000000001</v>
      </c>
      <c r="J164" s="9">
        <v>-102.99037800000001</v>
      </c>
      <c r="K164" s="6" t="s">
        <v>38</v>
      </c>
      <c r="L164" s="10"/>
      <c r="M164" s="10">
        <v>48.451500000000003</v>
      </c>
      <c r="N164" s="10"/>
      <c r="O164" s="10">
        <v>8.4434700000000001E-2</v>
      </c>
      <c r="P164" s="10">
        <v>191.71809999999999</v>
      </c>
      <c r="Q164" s="10">
        <v>2.1804467000000001</v>
      </c>
      <c r="R164" s="10">
        <v>4.0446999999999997</v>
      </c>
      <c r="S164" s="10">
        <v>2.1804467000000001</v>
      </c>
      <c r="T164" s="10">
        <v>4.0446999999999997</v>
      </c>
      <c r="U164" s="10">
        <v>1.8642535499999999</v>
      </c>
      <c r="V164" s="10">
        <v>1.0722708000000001</v>
      </c>
      <c r="W164" s="10">
        <v>114.9708</v>
      </c>
      <c r="X164" s="10">
        <v>0.34578059999999999</v>
      </c>
      <c r="Y164" s="10">
        <v>11.982900000000001</v>
      </c>
      <c r="Z164" s="11">
        <f t="shared" si="10"/>
        <v>306.68889999999999</v>
      </c>
      <c r="AA164" s="10">
        <v>718.41372642174201</v>
      </c>
      <c r="AB164" s="25">
        <f t="shared" si="11"/>
        <v>0.42689732771052241</v>
      </c>
      <c r="AC164" s="6" t="s">
        <v>1478</v>
      </c>
    </row>
    <row r="165" spans="1:29" x14ac:dyDescent="0.25">
      <c r="A165" s="6">
        <v>2014</v>
      </c>
      <c r="B165" s="6" t="s">
        <v>47</v>
      </c>
      <c r="C165" s="6">
        <v>4016311</v>
      </c>
      <c r="D165" s="8" t="s">
        <v>164</v>
      </c>
      <c r="F165" s="8" t="s">
        <v>225</v>
      </c>
      <c r="G165" s="6">
        <v>486210</v>
      </c>
      <c r="H165" s="8" t="s">
        <v>72</v>
      </c>
      <c r="I165" s="9">
        <v>35.973889</v>
      </c>
      <c r="J165" s="9">
        <v>-101.826944</v>
      </c>
      <c r="K165" s="6" t="s">
        <v>38</v>
      </c>
      <c r="L165" s="10"/>
      <c r="M165" s="10">
        <v>93.798299999999998</v>
      </c>
      <c r="N165" s="10"/>
      <c r="O165" s="10">
        <v>0.2403072</v>
      </c>
      <c r="P165" s="10">
        <v>382.86079999999998</v>
      </c>
      <c r="Q165" s="10">
        <v>6.293755</v>
      </c>
      <c r="R165" s="10">
        <v>11.443199999999999</v>
      </c>
      <c r="S165" s="10">
        <v>6.293755</v>
      </c>
      <c r="T165" s="10">
        <v>11.443199999999999</v>
      </c>
      <c r="U165" s="10">
        <v>5.1494350000000004</v>
      </c>
      <c r="V165" s="10">
        <v>2.9981184000000001</v>
      </c>
      <c r="W165" s="10">
        <v>0.1817</v>
      </c>
      <c r="X165" s="10">
        <v>0.98411439999999994</v>
      </c>
      <c r="Y165" s="10">
        <v>28.938400000000001</v>
      </c>
      <c r="Z165" s="11">
        <f t="shared" si="10"/>
        <v>383.04249999999996</v>
      </c>
      <c r="AA165" s="10">
        <v>900.43427904190185</v>
      </c>
      <c r="AB165" s="25">
        <f t="shared" si="11"/>
        <v>0.4253975097522637</v>
      </c>
      <c r="AC165" s="6" t="s">
        <v>1478</v>
      </c>
    </row>
    <row r="166" spans="1:29" x14ac:dyDescent="0.25">
      <c r="A166" s="6">
        <v>2014</v>
      </c>
      <c r="B166" s="6" t="s">
        <v>47</v>
      </c>
      <c r="C166" s="6">
        <v>16862311</v>
      </c>
      <c r="D166" s="8" t="s">
        <v>1528</v>
      </c>
      <c r="F166" s="8" t="s">
        <v>1529</v>
      </c>
      <c r="G166" s="6">
        <v>211112</v>
      </c>
      <c r="H166" s="8" t="s">
        <v>68</v>
      </c>
      <c r="I166" s="9">
        <v>32.014167</v>
      </c>
      <c r="J166" s="9">
        <v>-101.279353</v>
      </c>
      <c r="K166" s="6" t="s">
        <v>38</v>
      </c>
      <c r="L166" s="10"/>
      <c r="M166" s="10">
        <v>178.06800000000001</v>
      </c>
      <c r="N166" s="10"/>
      <c r="O166" s="10">
        <v>0.19061175</v>
      </c>
      <c r="P166" s="10">
        <v>126.714</v>
      </c>
      <c r="Q166" s="10">
        <v>4.7933700000000004</v>
      </c>
      <c r="R166" s="10">
        <v>9.2270000000000003</v>
      </c>
      <c r="S166" s="10">
        <v>4.7933700000000004</v>
      </c>
      <c r="T166" s="10">
        <v>9.2270000000000003</v>
      </c>
      <c r="U166" s="10">
        <v>4.43363</v>
      </c>
      <c r="V166" s="10">
        <v>2.5144060000000001</v>
      </c>
      <c r="W166" s="10">
        <v>241.78800000000001</v>
      </c>
      <c r="X166" s="10">
        <v>0.79572699999999996</v>
      </c>
      <c r="Y166" s="10">
        <v>115.48399999999999</v>
      </c>
      <c r="Z166" s="11">
        <f t="shared" si="10"/>
        <v>368.50200000000001</v>
      </c>
      <c r="AA166" s="10">
        <v>868.79334512445166</v>
      </c>
      <c r="AB166" s="25">
        <f t="shared" si="11"/>
        <v>0.4241538014396431</v>
      </c>
      <c r="AC166" s="6" t="s">
        <v>1478</v>
      </c>
    </row>
    <row r="167" spans="1:29" x14ac:dyDescent="0.25">
      <c r="A167" s="6">
        <v>2014</v>
      </c>
      <c r="B167" s="6" t="s">
        <v>47</v>
      </c>
      <c r="C167" s="6">
        <v>8178511</v>
      </c>
      <c r="D167" s="8" t="s">
        <v>410</v>
      </c>
      <c r="F167" s="8" t="s">
        <v>1530</v>
      </c>
      <c r="G167" s="6">
        <v>32411</v>
      </c>
      <c r="H167" s="8" t="s">
        <v>119</v>
      </c>
      <c r="I167" s="9">
        <v>40.8249</v>
      </c>
      <c r="J167" s="9">
        <v>-111.9238</v>
      </c>
      <c r="K167" s="6" t="s">
        <v>43</v>
      </c>
      <c r="L167" s="10">
        <v>1.4000001</v>
      </c>
      <c r="M167" s="10">
        <v>837.36919999999998</v>
      </c>
      <c r="N167" s="10">
        <v>8.9331999999999994</v>
      </c>
      <c r="O167" s="10">
        <v>0.62240256000000005</v>
      </c>
      <c r="P167" s="10">
        <v>375.59559999999999</v>
      </c>
      <c r="Q167" s="10">
        <v>23.271435</v>
      </c>
      <c r="R167" s="10">
        <v>40.164299999999997</v>
      </c>
      <c r="S167" s="10">
        <v>16.009235</v>
      </c>
      <c r="T167" s="10">
        <v>32.902099999999997</v>
      </c>
      <c r="U167" s="10">
        <v>16.892859999999999</v>
      </c>
      <c r="V167" s="10">
        <v>9.8045574999999996</v>
      </c>
      <c r="W167" s="10">
        <v>23.889099999999999</v>
      </c>
      <c r="X167" s="10">
        <v>3.9304291999999998</v>
      </c>
      <c r="Y167" s="10">
        <v>298.1087</v>
      </c>
      <c r="Z167" s="11">
        <f t="shared" si="10"/>
        <v>399.48469999999998</v>
      </c>
      <c r="AA167" s="10">
        <v>946.1889272851605</v>
      </c>
      <c r="AB167" s="25">
        <f t="shared" si="11"/>
        <v>0.42220394730914462</v>
      </c>
      <c r="AC167" s="6" t="s">
        <v>1478</v>
      </c>
    </row>
    <row r="168" spans="1:29" x14ac:dyDescent="0.25">
      <c r="A168" s="6">
        <v>2014</v>
      </c>
      <c r="B168" s="6" t="s">
        <v>47</v>
      </c>
      <c r="C168" s="6">
        <v>3503311</v>
      </c>
      <c r="D168" s="8" t="s">
        <v>260</v>
      </c>
      <c r="F168" s="8" t="s">
        <v>261</v>
      </c>
      <c r="G168" s="6">
        <v>486210</v>
      </c>
      <c r="H168" s="8" t="s">
        <v>72</v>
      </c>
      <c r="I168" s="9">
        <v>40.046075000000002</v>
      </c>
      <c r="J168" s="9">
        <v>-108.77375000000001</v>
      </c>
      <c r="K168" s="6" t="s">
        <v>13</v>
      </c>
      <c r="L168" s="10"/>
      <c r="M168" s="10">
        <v>52.402520000000003</v>
      </c>
      <c r="N168" s="10"/>
      <c r="O168" s="10">
        <v>5.5450373999999997E-2</v>
      </c>
      <c r="P168" s="10">
        <v>371.96803999999997</v>
      </c>
      <c r="Q168" s="10">
        <v>1.4522717000000001</v>
      </c>
      <c r="R168" s="10">
        <v>2.6404939999999999</v>
      </c>
      <c r="S168" s="10">
        <v>1.4522717000000001</v>
      </c>
      <c r="T168" s="10">
        <v>2.6404939999999999</v>
      </c>
      <c r="U168" s="10">
        <v>1.1882223000000001</v>
      </c>
      <c r="V168" s="10">
        <v>0.691809428</v>
      </c>
      <c r="W168" s="10">
        <v>4.0030999999999997E-2</v>
      </c>
      <c r="X168" s="10">
        <v>0.227082484</v>
      </c>
      <c r="Y168" s="10">
        <v>11.361539</v>
      </c>
      <c r="Z168" s="11">
        <f t="shared" si="10"/>
        <v>372.00807099999997</v>
      </c>
      <c r="AA168" s="10">
        <v>882.92620973402086</v>
      </c>
      <c r="AB168" s="25">
        <f t="shared" si="11"/>
        <v>0.42133540368233763</v>
      </c>
      <c r="AC168" s="6" t="s">
        <v>1478</v>
      </c>
    </row>
    <row r="169" spans="1:29" x14ac:dyDescent="0.25">
      <c r="A169" s="6">
        <v>2014</v>
      </c>
      <c r="B169" s="6" t="s">
        <v>47</v>
      </c>
      <c r="C169" s="6">
        <v>7399911</v>
      </c>
      <c r="D169" s="8" t="s">
        <v>151</v>
      </c>
      <c r="F169" s="8" t="s">
        <v>282</v>
      </c>
      <c r="G169" s="6">
        <v>32411</v>
      </c>
      <c r="H169" s="8" t="s">
        <v>119</v>
      </c>
      <c r="I169" s="9">
        <v>32.848593000000001</v>
      </c>
      <c r="J169" s="9">
        <v>-104.394383</v>
      </c>
      <c r="K169" s="6" t="s">
        <v>46</v>
      </c>
      <c r="L169" s="10">
        <v>4</v>
      </c>
      <c r="M169" s="10">
        <v>222.13399999999999</v>
      </c>
      <c r="N169" s="10">
        <v>22.503</v>
      </c>
      <c r="O169" s="10">
        <v>0.60136988300000005</v>
      </c>
      <c r="P169" s="10">
        <v>208.50399999999999</v>
      </c>
      <c r="Q169" s="10">
        <v>39.357480000000002</v>
      </c>
      <c r="R169" s="10">
        <v>71.605999999999995</v>
      </c>
      <c r="S169" s="10">
        <v>39.171947000000003</v>
      </c>
      <c r="T169" s="10">
        <v>71.420467000000002</v>
      </c>
      <c r="U169" s="10">
        <v>30.238520000000001</v>
      </c>
      <c r="V169" s="10">
        <v>39.030110399999998</v>
      </c>
      <c r="W169" s="10">
        <v>30.518000000000001</v>
      </c>
      <c r="X169" s="10">
        <v>18.118152200000001</v>
      </c>
      <c r="Y169" s="10">
        <v>375.24299999999999</v>
      </c>
      <c r="Z169" s="11">
        <f t="shared" si="10"/>
        <v>239.02199999999999</v>
      </c>
      <c r="AA169" s="10">
        <v>576.77543764099505</v>
      </c>
      <c r="AB169" s="25">
        <f t="shared" si="11"/>
        <v>0.41441085108893894</v>
      </c>
      <c r="AC169" s="6" t="s">
        <v>1478</v>
      </c>
    </row>
    <row r="170" spans="1:29" x14ac:dyDescent="0.25">
      <c r="A170" s="6">
        <v>2014</v>
      </c>
      <c r="B170" s="6" t="s">
        <v>47</v>
      </c>
      <c r="C170" s="6">
        <v>4205911</v>
      </c>
      <c r="D170" s="8" t="s">
        <v>334</v>
      </c>
      <c r="F170" s="8" t="s">
        <v>335</v>
      </c>
      <c r="G170" s="6">
        <v>211111</v>
      </c>
      <c r="H170" s="8" t="s">
        <v>53</v>
      </c>
      <c r="I170" s="9">
        <v>31.924167000000001</v>
      </c>
      <c r="J170" s="9">
        <v>-104.02333299999999</v>
      </c>
      <c r="K170" s="6" t="s">
        <v>38</v>
      </c>
      <c r="L170" s="10"/>
      <c r="M170" s="10">
        <v>101.15170000000001</v>
      </c>
      <c r="N170" s="10"/>
      <c r="O170" s="10">
        <v>0.1187445</v>
      </c>
      <c r="P170" s="10">
        <v>112.5544</v>
      </c>
      <c r="Q170" s="10">
        <v>6.1931744999999996</v>
      </c>
      <c r="R170" s="10">
        <v>10.8948</v>
      </c>
      <c r="S170" s="10">
        <v>4.6687744999999996</v>
      </c>
      <c r="T170" s="10">
        <v>9.3704000000000001</v>
      </c>
      <c r="U170" s="10">
        <v>4.7016257000000001</v>
      </c>
      <c r="V170" s="10">
        <v>3.5636975</v>
      </c>
      <c r="W170" s="10">
        <v>135.84780000000001</v>
      </c>
      <c r="X170" s="10">
        <v>1.9853670000000001</v>
      </c>
      <c r="Y170" s="10">
        <v>82.673100000000005</v>
      </c>
      <c r="Z170" s="11">
        <f t="shared" si="10"/>
        <v>248.40219999999999</v>
      </c>
      <c r="AA170" s="10">
        <v>611.27819693593005</v>
      </c>
      <c r="AB170" s="25">
        <f t="shared" si="11"/>
        <v>0.40636522167015193</v>
      </c>
      <c r="AC170" s="6" t="s">
        <v>1478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7"/>
  <sheetViews>
    <sheetView workbookViewId="0">
      <pane xSplit="6" ySplit="1" topLeftCell="G220" activePane="bottomRight" state="frozen"/>
      <selection pane="topRight" activeCell="H1" sqref="H1"/>
      <selection pane="bottomLeft" activeCell="A2" sqref="A2"/>
      <selection pane="bottomRight" activeCell="A154" sqref="A154:XFD228"/>
    </sheetView>
  </sheetViews>
  <sheetFormatPr defaultRowHeight="15" x14ac:dyDescent="0.25"/>
  <cols>
    <col min="1" max="1" width="9.140625" style="8"/>
    <col min="2" max="2" width="11" style="8" customWidth="1"/>
    <col min="3" max="3" width="9.140625" style="8"/>
    <col min="4" max="4" width="16.140625" style="8" customWidth="1"/>
    <col min="5" max="5" width="9.140625" style="8"/>
    <col min="6" max="6" width="37.42578125" style="8" customWidth="1"/>
    <col min="7" max="7" width="9.140625" style="8"/>
    <col min="8" max="8" width="36.7109375" style="8" customWidth="1"/>
    <col min="9" max="10" width="11.28515625" style="8" customWidth="1"/>
    <col min="11" max="16384" width="9.140625" style="8"/>
  </cols>
  <sheetData>
    <row r="1" spans="1:29" s="2" customFormat="1" ht="60" x14ac:dyDescent="0.25">
      <c r="A1" s="1" t="s">
        <v>1071</v>
      </c>
      <c r="B1" s="1" t="s">
        <v>1</v>
      </c>
      <c r="C1" s="1" t="s">
        <v>2</v>
      </c>
      <c r="D1" s="107" t="s">
        <v>799</v>
      </c>
      <c r="E1" s="1" t="s">
        <v>5</v>
      </c>
      <c r="F1" s="107" t="s">
        <v>813</v>
      </c>
      <c r="G1" s="4" t="s">
        <v>1476</v>
      </c>
      <c r="H1" s="2" t="s">
        <v>345</v>
      </c>
      <c r="I1" s="3" t="s">
        <v>1067</v>
      </c>
      <c r="J1" s="3" t="s">
        <v>1066</v>
      </c>
      <c r="K1" s="1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802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805</v>
      </c>
      <c r="X1" s="4" t="s">
        <v>24</v>
      </c>
      <c r="Y1" s="4" t="s">
        <v>25</v>
      </c>
      <c r="Z1" s="4" t="s">
        <v>26</v>
      </c>
      <c r="AA1" s="4" t="s">
        <v>1477</v>
      </c>
      <c r="AB1" s="108" t="s">
        <v>28</v>
      </c>
      <c r="AC1" s="1" t="s">
        <v>29</v>
      </c>
    </row>
    <row r="2" spans="1:29" x14ac:dyDescent="0.25">
      <c r="A2" s="6">
        <v>2018</v>
      </c>
      <c r="B2" s="6" t="s">
        <v>30</v>
      </c>
      <c r="C2" s="6">
        <v>7735111</v>
      </c>
      <c r="D2" s="112" t="s">
        <v>31</v>
      </c>
      <c r="E2" s="6"/>
      <c r="F2" s="7" t="s">
        <v>32</v>
      </c>
      <c r="G2" s="6">
        <v>221112</v>
      </c>
      <c r="H2" s="8" t="s">
        <v>33</v>
      </c>
      <c r="I2" s="9">
        <v>34.318600000000004</v>
      </c>
      <c r="J2" s="9">
        <v>-109.1636</v>
      </c>
      <c r="K2" s="6" t="s">
        <v>34</v>
      </c>
      <c r="P2" s="10">
        <v>6631.5810000000001</v>
      </c>
      <c r="W2" s="10">
        <v>8814.2960000000003</v>
      </c>
      <c r="Z2" s="10">
        <f t="shared" ref="Z2:Z65" si="0">+P2+W2</f>
        <v>15445.877</v>
      </c>
      <c r="AA2" s="11">
        <v>77.975894508614203</v>
      </c>
      <c r="AB2" s="110">
        <f t="shared" ref="AB2:AB65" si="1">+Z2/AA2</f>
        <v>198.08528132105818</v>
      </c>
      <c r="AC2" s="6" t="s">
        <v>1540</v>
      </c>
    </row>
    <row r="3" spans="1:29" x14ac:dyDescent="0.25">
      <c r="A3" s="6">
        <v>2014</v>
      </c>
      <c r="B3" s="6" t="s">
        <v>47</v>
      </c>
      <c r="C3" s="6">
        <v>8839311</v>
      </c>
      <c r="E3" s="8" t="s">
        <v>75</v>
      </c>
      <c r="F3" s="8" t="s">
        <v>112</v>
      </c>
      <c r="G3" s="6">
        <v>486210</v>
      </c>
      <c r="H3" s="8" t="s">
        <v>72</v>
      </c>
      <c r="I3" s="9">
        <v>35.305728000000002</v>
      </c>
      <c r="J3" s="9">
        <v>-111.094531</v>
      </c>
      <c r="K3" s="6" t="s">
        <v>34</v>
      </c>
      <c r="L3" s="10"/>
      <c r="M3" s="10">
        <v>177.41</v>
      </c>
      <c r="N3" s="10">
        <v>1.46</v>
      </c>
      <c r="O3" s="10">
        <v>0.53643750000000001</v>
      </c>
      <c r="P3" s="10">
        <v>1588.52</v>
      </c>
      <c r="Q3" s="10">
        <v>23.54053</v>
      </c>
      <c r="R3" s="10">
        <v>229.38</v>
      </c>
      <c r="S3" s="10">
        <v>22.06</v>
      </c>
      <c r="T3" s="10">
        <v>26.04</v>
      </c>
      <c r="U3" s="10">
        <v>4.0195040000000004</v>
      </c>
      <c r="V3" s="10">
        <v>7.087701</v>
      </c>
      <c r="W3" s="10">
        <v>0.90323869999999995</v>
      </c>
      <c r="X3" s="10">
        <v>2.32437</v>
      </c>
      <c r="Y3" s="10">
        <v>53.61</v>
      </c>
      <c r="Z3" s="10">
        <f t="shared" si="0"/>
        <v>1589.4232387</v>
      </c>
      <c r="AA3" s="10">
        <v>109.27991253505958</v>
      </c>
      <c r="AB3" s="110">
        <f t="shared" si="1"/>
        <v>14.544514191389707</v>
      </c>
      <c r="AC3" s="6" t="s">
        <v>1540</v>
      </c>
    </row>
    <row r="4" spans="1:29" x14ac:dyDescent="0.25">
      <c r="A4" s="6">
        <v>2014</v>
      </c>
      <c r="B4" s="6" t="s">
        <v>47</v>
      </c>
      <c r="C4" s="6">
        <v>1041211</v>
      </c>
      <c r="D4" s="8" t="s">
        <v>288</v>
      </c>
      <c r="F4" s="8" t="s">
        <v>289</v>
      </c>
      <c r="G4" s="6">
        <v>48621</v>
      </c>
      <c r="H4" s="8" t="s">
        <v>72</v>
      </c>
      <c r="I4" s="9">
        <v>32.111666999999997</v>
      </c>
      <c r="J4" s="9">
        <v>-109.66166699999999</v>
      </c>
      <c r="K4" s="6" t="s">
        <v>34</v>
      </c>
      <c r="L4" s="10"/>
      <c r="M4" s="10">
        <v>1.061588</v>
      </c>
      <c r="N4" s="10"/>
      <c r="O4" s="10">
        <v>3.3430674299999998E-2</v>
      </c>
      <c r="P4" s="10">
        <v>315.87177600000001</v>
      </c>
      <c r="Q4" s="10">
        <v>0.87556456000000005</v>
      </c>
      <c r="R4" s="10">
        <v>1.5919363</v>
      </c>
      <c r="S4" s="10">
        <v>0.87556456000000005</v>
      </c>
      <c r="T4" s="10">
        <v>1.5919363</v>
      </c>
      <c r="U4" s="10">
        <v>0.71637174000000003</v>
      </c>
      <c r="V4" s="10">
        <v>0.41708657500000001</v>
      </c>
      <c r="W4" s="10">
        <v>0.82052340000000001</v>
      </c>
      <c r="X4" s="10">
        <v>0.13690651400000001</v>
      </c>
      <c r="Y4" s="10">
        <v>1.1057717</v>
      </c>
      <c r="Z4" s="11">
        <f t="shared" si="0"/>
        <v>316.69229940000002</v>
      </c>
      <c r="AA4" s="10">
        <v>29.248268822160966</v>
      </c>
      <c r="AB4" s="110">
        <f t="shared" si="1"/>
        <v>10.827728004197196</v>
      </c>
      <c r="AC4" s="6" t="s">
        <v>1531</v>
      </c>
    </row>
    <row r="5" spans="1:29" x14ac:dyDescent="0.25">
      <c r="A5" s="6">
        <v>2014</v>
      </c>
      <c r="B5" s="6" t="s">
        <v>47</v>
      </c>
      <c r="C5" s="6">
        <v>1115011</v>
      </c>
      <c r="D5" s="8" t="s">
        <v>153</v>
      </c>
      <c r="F5" s="8" t="s">
        <v>154</v>
      </c>
      <c r="G5" s="6">
        <v>48621</v>
      </c>
      <c r="H5" s="8" t="s">
        <v>72</v>
      </c>
      <c r="I5" s="9">
        <v>35.311110999999997</v>
      </c>
      <c r="J5" s="9">
        <v>-112.065833</v>
      </c>
      <c r="K5" s="6" t="s">
        <v>34</v>
      </c>
      <c r="L5" s="10"/>
      <c r="M5" s="10">
        <v>143.35211481100001</v>
      </c>
      <c r="N5" s="10"/>
      <c r="O5" s="10">
        <v>0.28718850000283003</v>
      </c>
      <c r="P5" s="10">
        <v>1054.45394093</v>
      </c>
      <c r="Q5" s="10">
        <v>7.5216130000742503</v>
      </c>
      <c r="R5" s="10">
        <v>13.675650000135001</v>
      </c>
      <c r="S5" s="10">
        <v>7.5216130000742503</v>
      </c>
      <c r="T5" s="10">
        <v>13.675650000135001</v>
      </c>
      <c r="U5" s="10">
        <v>6.1540390000607497</v>
      </c>
      <c r="V5" s="10">
        <v>3.5830210000353699</v>
      </c>
      <c r="W5" s="10">
        <v>1.8922908000134999</v>
      </c>
      <c r="X5" s="10">
        <v>1.1761071000116099</v>
      </c>
      <c r="Y5" s="10">
        <v>27.110721000013498</v>
      </c>
      <c r="Z5" s="10">
        <f t="shared" si="0"/>
        <v>1056.3462317300136</v>
      </c>
      <c r="AA5" s="10">
        <v>196.6062871805635</v>
      </c>
      <c r="AB5" s="110">
        <f t="shared" si="1"/>
        <v>5.3729015835585345</v>
      </c>
      <c r="AC5" s="6" t="s">
        <v>1540</v>
      </c>
    </row>
    <row r="6" spans="1:29" x14ac:dyDescent="0.25">
      <c r="A6" s="6">
        <v>2014</v>
      </c>
      <c r="B6" s="6" t="s">
        <v>47</v>
      </c>
      <c r="C6" s="6">
        <v>972811</v>
      </c>
      <c r="D6" s="8" t="s">
        <v>288</v>
      </c>
      <c r="F6" s="8" t="s">
        <v>1479</v>
      </c>
      <c r="G6" s="6">
        <v>325311</v>
      </c>
      <c r="H6" s="8" t="s">
        <v>315</v>
      </c>
      <c r="I6" s="9">
        <v>31.898534999999999</v>
      </c>
      <c r="J6" s="9">
        <v>-110.246774</v>
      </c>
      <c r="K6" s="6" t="s">
        <v>34</v>
      </c>
      <c r="L6" s="10">
        <v>0.13003899999999999</v>
      </c>
      <c r="M6" s="10">
        <v>21.120422600000001</v>
      </c>
      <c r="N6" s="10">
        <v>1032.28342</v>
      </c>
      <c r="O6" s="10">
        <v>12.174026006524899</v>
      </c>
      <c r="P6" s="10">
        <v>170.95426900000001</v>
      </c>
      <c r="Q6" s="10">
        <v>104.7304604751</v>
      </c>
      <c r="R6" s="10">
        <v>106.14790270109999</v>
      </c>
      <c r="S6" s="10">
        <v>59.995538865999997</v>
      </c>
      <c r="T6" s="10">
        <v>61.233623092000002</v>
      </c>
      <c r="U6" s="10">
        <v>1.1797382199999999</v>
      </c>
      <c r="V6" s="10">
        <v>40.173234510699999</v>
      </c>
      <c r="W6" s="10">
        <v>0.15393545710000001</v>
      </c>
      <c r="X6" s="10">
        <v>3.921047489932</v>
      </c>
      <c r="Y6" s="10">
        <v>1.9978018</v>
      </c>
      <c r="Z6" s="11">
        <f t="shared" si="0"/>
        <v>171.10820445710002</v>
      </c>
      <c r="AA6" s="10">
        <v>33.986724607812846</v>
      </c>
      <c r="AB6" s="25">
        <f t="shared" si="1"/>
        <v>5.0345600063433524</v>
      </c>
      <c r="AC6" s="6" t="s">
        <v>1478</v>
      </c>
    </row>
    <row r="7" spans="1:29" x14ac:dyDescent="0.25">
      <c r="A7" s="6">
        <v>2014</v>
      </c>
      <c r="B7" s="6" t="s">
        <v>47</v>
      </c>
      <c r="C7" s="6">
        <v>13414411</v>
      </c>
      <c r="D7" s="8" t="s">
        <v>290</v>
      </c>
      <c r="F7" s="8" t="s">
        <v>291</v>
      </c>
      <c r="G7" s="6">
        <v>221117</v>
      </c>
      <c r="H7" s="8" t="s">
        <v>292</v>
      </c>
      <c r="I7" s="9">
        <v>34.503700000000002</v>
      </c>
      <c r="J7" s="9">
        <v>-110.3359</v>
      </c>
      <c r="K7" s="6" t="s">
        <v>34</v>
      </c>
      <c r="L7" s="10">
        <v>0.38780498000000002</v>
      </c>
      <c r="M7" s="10">
        <v>197.90952480000001</v>
      </c>
      <c r="N7" s="10"/>
      <c r="O7" s="10">
        <v>6.0190045999999999E-3</v>
      </c>
      <c r="P7" s="10">
        <v>219.99545800000001</v>
      </c>
      <c r="Q7" s="10">
        <v>84.202444709999995</v>
      </c>
      <c r="R7" s="10">
        <v>151.51556210000001</v>
      </c>
      <c r="S7" s="10">
        <v>83.926566879999996</v>
      </c>
      <c r="T7" s="10">
        <v>151.23968429999999</v>
      </c>
      <c r="U7" s="10">
        <v>67.313117390000002</v>
      </c>
      <c r="V7" s="10">
        <v>82.972169399999999</v>
      </c>
      <c r="W7" s="10">
        <v>20.35764524</v>
      </c>
      <c r="X7" s="10">
        <v>9.9219126436000007</v>
      </c>
      <c r="Y7" s="10">
        <v>83.137676900000002</v>
      </c>
      <c r="Z7" s="10">
        <f t="shared" si="0"/>
        <v>240.35310324000002</v>
      </c>
      <c r="AA7" s="10">
        <v>52.321705162879944</v>
      </c>
      <c r="AB7" s="110">
        <f t="shared" si="1"/>
        <v>4.593755163211318</v>
      </c>
      <c r="AC7" s="6" t="s">
        <v>1540</v>
      </c>
    </row>
    <row r="8" spans="1:29" x14ac:dyDescent="0.25">
      <c r="A8" s="6">
        <v>2014</v>
      </c>
      <c r="B8" s="6" t="s">
        <v>47</v>
      </c>
      <c r="C8" s="6">
        <v>1032511</v>
      </c>
      <c r="D8" s="8" t="s">
        <v>1483</v>
      </c>
      <c r="F8" s="8" t="s">
        <v>1484</v>
      </c>
      <c r="G8" s="6">
        <v>2212</v>
      </c>
      <c r="H8" s="8" t="s">
        <v>77</v>
      </c>
      <c r="I8" s="9">
        <v>32.622799999999998</v>
      </c>
      <c r="J8" s="9">
        <v>-110.7559</v>
      </c>
      <c r="K8" s="6" t="s">
        <v>34</v>
      </c>
      <c r="L8" s="10"/>
      <c r="M8" s="10">
        <v>0.22969999999999999</v>
      </c>
      <c r="N8" s="10"/>
      <c r="O8" s="10">
        <v>5.2096799999999999E-2</v>
      </c>
      <c r="P8" s="10">
        <v>131.10749999999999</v>
      </c>
      <c r="Q8" s="10">
        <v>1.3644400000000001</v>
      </c>
      <c r="R8" s="10">
        <v>2.4807999999999999</v>
      </c>
      <c r="S8" s="10">
        <v>1.3644400000000001</v>
      </c>
      <c r="T8" s="10">
        <v>2.4807999999999999</v>
      </c>
      <c r="U8" s="10">
        <v>1.11636</v>
      </c>
      <c r="V8" s="10">
        <v>0.64996960000000004</v>
      </c>
      <c r="W8" s="10">
        <v>1.28</v>
      </c>
      <c r="X8" s="10">
        <v>0.21334880000000001</v>
      </c>
      <c r="Y8" s="10">
        <v>1.3512999999999999</v>
      </c>
      <c r="Z8" s="11">
        <f t="shared" si="0"/>
        <v>132.38749999999999</v>
      </c>
      <c r="AA8" s="10">
        <v>44.238332284660871</v>
      </c>
      <c r="AB8" s="25">
        <f t="shared" si="1"/>
        <v>2.9925969891478892</v>
      </c>
      <c r="AC8" s="6" t="s">
        <v>1478</v>
      </c>
    </row>
    <row r="9" spans="1:29" x14ac:dyDescent="0.25">
      <c r="A9" s="6">
        <v>2018</v>
      </c>
      <c r="B9" s="6" t="s">
        <v>30</v>
      </c>
      <c r="C9" s="6">
        <v>862811</v>
      </c>
      <c r="D9" s="7" t="s">
        <v>126</v>
      </c>
      <c r="E9" s="6"/>
      <c r="F9" s="7" t="s">
        <v>127</v>
      </c>
      <c r="G9" s="6">
        <v>221112</v>
      </c>
      <c r="H9" s="8" t="s">
        <v>33</v>
      </c>
      <c r="I9" s="9">
        <v>32.061900000000001</v>
      </c>
      <c r="J9" s="9">
        <v>-109.8931</v>
      </c>
      <c r="K9" s="6" t="s">
        <v>34</v>
      </c>
      <c r="P9" s="10">
        <v>1269.502</v>
      </c>
      <c r="W9" s="10">
        <v>146.214</v>
      </c>
      <c r="Z9" s="11">
        <f t="shared" si="0"/>
        <v>1415.7159999999999</v>
      </c>
      <c r="AA9" s="11">
        <v>520.32922195054687</v>
      </c>
      <c r="AB9" s="12">
        <f t="shared" si="1"/>
        <v>2.7208081735116396</v>
      </c>
      <c r="AC9" s="6" t="s">
        <v>35</v>
      </c>
    </row>
    <row r="10" spans="1:29" x14ac:dyDescent="0.25">
      <c r="A10" s="6">
        <v>2014</v>
      </c>
      <c r="B10" s="6" t="s">
        <v>47</v>
      </c>
      <c r="C10" s="6">
        <v>7721411</v>
      </c>
      <c r="D10" s="8" t="s">
        <v>1483</v>
      </c>
      <c r="F10" s="8" t="s">
        <v>1486</v>
      </c>
      <c r="G10" s="6">
        <v>21223</v>
      </c>
      <c r="H10" s="8" t="s">
        <v>1487</v>
      </c>
      <c r="I10" s="9">
        <v>33.155999999999999</v>
      </c>
      <c r="J10" s="9">
        <v>-110.97799999999999</v>
      </c>
      <c r="K10" s="6" t="s">
        <v>34</v>
      </c>
      <c r="L10" s="10">
        <v>5.9083999999999998E-2</v>
      </c>
      <c r="M10" s="10">
        <v>792.33</v>
      </c>
      <c r="N10" s="10">
        <v>0.88427999999999995</v>
      </c>
      <c r="O10" s="10">
        <v>0.13834632499999999</v>
      </c>
      <c r="P10" s="10">
        <v>205.82</v>
      </c>
      <c r="Q10" s="10">
        <v>643.71450730000004</v>
      </c>
      <c r="R10" s="10">
        <v>644.22</v>
      </c>
      <c r="S10" s="10">
        <v>80.147807323999999</v>
      </c>
      <c r="T10" s="10">
        <v>80.653299000000004</v>
      </c>
      <c r="U10" s="10">
        <v>0.50549149000000004</v>
      </c>
      <c r="V10" s="10">
        <v>71.397936279999996</v>
      </c>
      <c r="W10" s="10">
        <v>23.59</v>
      </c>
      <c r="X10" s="10">
        <v>4.3146201599999996</v>
      </c>
      <c r="Y10" s="10">
        <v>16.28</v>
      </c>
      <c r="Z10" s="11">
        <f t="shared" si="0"/>
        <v>229.41</v>
      </c>
      <c r="AA10" s="10">
        <v>92.492211110852239</v>
      </c>
      <c r="AB10" s="25">
        <f t="shared" si="1"/>
        <v>2.4803169612309444</v>
      </c>
      <c r="AC10" s="6" t="s">
        <v>1478</v>
      </c>
    </row>
    <row r="11" spans="1:29" x14ac:dyDescent="0.25">
      <c r="A11" s="6">
        <v>2014</v>
      </c>
      <c r="B11" s="6" t="s">
        <v>47</v>
      </c>
      <c r="C11" s="6">
        <v>8839211</v>
      </c>
      <c r="E11" s="8" t="s">
        <v>75</v>
      </c>
      <c r="F11" s="8" t="s">
        <v>1548</v>
      </c>
      <c r="G11" s="6">
        <v>486210</v>
      </c>
      <c r="H11" s="8" t="s">
        <v>72</v>
      </c>
      <c r="I11" s="9">
        <v>35.555109999999999</v>
      </c>
      <c r="J11" s="9">
        <v>-109.72765</v>
      </c>
      <c r="K11" s="6" t="s">
        <v>34</v>
      </c>
      <c r="L11" s="10"/>
      <c r="M11" s="10">
        <v>16.198</v>
      </c>
      <c r="N11" s="10">
        <v>1.29</v>
      </c>
      <c r="O11" s="10">
        <v>3.1919999999999997E-2</v>
      </c>
      <c r="P11" s="10">
        <v>91.41</v>
      </c>
      <c r="Q11" s="10">
        <v>1.31</v>
      </c>
      <c r="R11" s="10">
        <v>1.52</v>
      </c>
      <c r="S11" s="10">
        <v>1.31</v>
      </c>
      <c r="T11" s="10">
        <v>1.52</v>
      </c>
      <c r="U11" s="10">
        <v>0.218</v>
      </c>
      <c r="V11" s="10">
        <v>0.39823999999999998</v>
      </c>
      <c r="W11" s="10">
        <v>0.67</v>
      </c>
      <c r="X11" s="10">
        <v>0.13072</v>
      </c>
      <c r="Y11" s="10">
        <v>0.4</v>
      </c>
      <c r="Z11" s="10">
        <f t="shared" si="0"/>
        <v>92.08</v>
      </c>
      <c r="AA11" s="10">
        <v>43.660616444591383</v>
      </c>
      <c r="AB11" s="110">
        <f t="shared" si="1"/>
        <v>2.1089945011852151</v>
      </c>
      <c r="AC11" s="6" t="s">
        <v>1540</v>
      </c>
    </row>
    <row r="12" spans="1:29" x14ac:dyDescent="0.25">
      <c r="A12" s="6">
        <v>2018</v>
      </c>
      <c r="B12" s="6" t="s">
        <v>30</v>
      </c>
      <c r="C12" s="6">
        <v>10704411</v>
      </c>
      <c r="D12" s="7" t="s">
        <v>317</v>
      </c>
      <c r="E12" s="6"/>
      <c r="F12" s="7" t="s">
        <v>989</v>
      </c>
      <c r="G12" s="6">
        <v>221112</v>
      </c>
      <c r="H12" s="8" t="s">
        <v>33</v>
      </c>
      <c r="I12" s="9">
        <v>32.976100000000002</v>
      </c>
      <c r="J12" s="9">
        <v>-112.694</v>
      </c>
      <c r="K12" s="6" t="s">
        <v>34</v>
      </c>
      <c r="P12" s="10">
        <v>305.596</v>
      </c>
      <c r="W12" s="10">
        <v>20.454999999999998</v>
      </c>
      <c r="Z12" s="11">
        <f t="shared" si="0"/>
        <v>326.05099999999999</v>
      </c>
      <c r="AA12" s="11">
        <v>157.10063078703124</v>
      </c>
      <c r="AB12" s="25">
        <f t="shared" si="1"/>
        <v>2.0754276947620998</v>
      </c>
      <c r="AC12" s="6" t="s">
        <v>1478</v>
      </c>
    </row>
    <row r="13" spans="1:29" x14ac:dyDescent="0.25">
      <c r="A13" s="6">
        <v>2018</v>
      </c>
      <c r="B13" s="6" t="s">
        <v>30</v>
      </c>
      <c r="C13" s="6">
        <v>1139311</v>
      </c>
      <c r="D13" s="7" t="s">
        <v>317</v>
      </c>
      <c r="E13" s="6"/>
      <c r="F13" s="7" t="s">
        <v>318</v>
      </c>
      <c r="G13" s="6">
        <v>221112</v>
      </c>
      <c r="H13" s="8" t="s">
        <v>33</v>
      </c>
      <c r="I13" s="9">
        <v>33.554200000000002</v>
      </c>
      <c r="J13" s="9">
        <v>-112.2161</v>
      </c>
      <c r="K13" s="6" t="s">
        <v>34</v>
      </c>
      <c r="P13" s="10">
        <v>331.17500000000001</v>
      </c>
      <c r="W13" s="10">
        <v>0.54300000000000004</v>
      </c>
      <c r="Z13" s="11">
        <f t="shared" si="0"/>
        <v>331.71800000000002</v>
      </c>
      <c r="AA13" s="11">
        <v>167.23784083329232</v>
      </c>
      <c r="AB13" s="25">
        <f t="shared" si="1"/>
        <v>1.9835104205313583</v>
      </c>
      <c r="AC13" s="6" t="s">
        <v>1478</v>
      </c>
    </row>
    <row r="14" spans="1:29" x14ac:dyDescent="0.25">
      <c r="A14" s="6">
        <v>2018</v>
      </c>
      <c r="B14" s="6" t="s">
        <v>30</v>
      </c>
      <c r="C14" s="6">
        <v>547311</v>
      </c>
      <c r="D14" s="7" t="s">
        <v>317</v>
      </c>
      <c r="E14" s="6"/>
      <c r="F14" s="7" t="s">
        <v>902</v>
      </c>
      <c r="G14" s="6">
        <v>221112</v>
      </c>
      <c r="H14" s="8" t="s">
        <v>33</v>
      </c>
      <c r="I14" s="9">
        <v>33.422499999999999</v>
      </c>
      <c r="J14" s="9">
        <v>-111.9122</v>
      </c>
      <c r="K14" s="6" t="s">
        <v>34</v>
      </c>
      <c r="P14" s="10">
        <v>201.55600000000001</v>
      </c>
      <c r="W14" s="10">
        <v>0.98099999999999998</v>
      </c>
      <c r="Z14" s="11">
        <f t="shared" si="0"/>
        <v>202.53700000000001</v>
      </c>
      <c r="AA14" s="11">
        <v>139.75970865089747</v>
      </c>
      <c r="AB14" s="25">
        <f t="shared" si="1"/>
        <v>1.4491801818642345</v>
      </c>
      <c r="AC14" s="6" t="s">
        <v>1478</v>
      </c>
    </row>
    <row r="15" spans="1:29" x14ac:dyDescent="0.25">
      <c r="A15" s="6">
        <v>2014</v>
      </c>
      <c r="B15" s="6" t="s">
        <v>47</v>
      </c>
      <c r="C15" s="6">
        <v>1112811</v>
      </c>
      <c r="D15" s="8" t="s">
        <v>288</v>
      </c>
      <c r="F15" s="8" t="s">
        <v>1532</v>
      </c>
      <c r="G15" s="6">
        <v>48621</v>
      </c>
      <c r="H15" s="8" t="s">
        <v>72</v>
      </c>
      <c r="I15" s="9">
        <v>32.214444</v>
      </c>
      <c r="J15" s="9">
        <v>-109.084722</v>
      </c>
      <c r="K15" s="6" t="s">
        <v>34</v>
      </c>
      <c r="L15" s="10"/>
      <c r="M15" s="10">
        <v>15.62791</v>
      </c>
      <c r="N15" s="10"/>
      <c r="O15" s="10">
        <v>1.716291E-2</v>
      </c>
      <c r="P15" s="10">
        <v>50.851300000000002</v>
      </c>
      <c r="Q15" s="10">
        <v>0.44950600000000002</v>
      </c>
      <c r="R15" s="10">
        <v>0.81728199999999995</v>
      </c>
      <c r="S15" s="10">
        <v>0.44950600000000002</v>
      </c>
      <c r="T15" s="10">
        <v>0.81728199999999995</v>
      </c>
      <c r="U15" s="10">
        <v>0.36777599999999999</v>
      </c>
      <c r="V15" s="10">
        <v>0.21412790000000001</v>
      </c>
      <c r="W15" s="10">
        <v>0.42128300000000002</v>
      </c>
      <c r="X15" s="10">
        <v>7.0286299999999996E-2</v>
      </c>
      <c r="Y15" s="10">
        <v>0.81213780000000002</v>
      </c>
      <c r="Z15" s="11">
        <f t="shared" si="0"/>
        <v>51.272583000000004</v>
      </c>
      <c r="AA15" s="10">
        <v>35.775339260557622</v>
      </c>
      <c r="AB15" s="110">
        <f t="shared" si="1"/>
        <v>1.4331822998678903</v>
      </c>
      <c r="AC15" s="6" t="s">
        <v>1531</v>
      </c>
    </row>
    <row r="16" spans="1:29" x14ac:dyDescent="0.25">
      <c r="A16" s="6">
        <v>2014</v>
      </c>
      <c r="B16" s="6" t="s">
        <v>47</v>
      </c>
      <c r="C16" s="6">
        <v>7736311</v>
      </c>
      <c r="D16" s="8" t="s">
        <v>288</v>
      </c>
      <c r="F16" s="8" t="s">
        <v>1503</v>
      </c>
      <c r="G16" s="6">
        <v>48621</v>
      </c>
      <c r="H16" s="8" t="s">
        <v>72</v>
      </c>
      <c r="I16" s="9">
        <v>32.316667000000002</v>
      </c>
      <c r="J16" s="9">
        <v>-109.687777</v>
      </c>
      <c r="K16" s="6" t="s">
        <v>34</v>
      </c>
      <c r="L16" s="10"/>
      <c r="M16" s="10">
        <v>11.981030000000001</v>
      </c>
      <c r="N16" s="10"/>
      <c r="O16" s="10">
        <v>2.1616110000000001E-2</v>
      </c>
      <c r="P16" s="10">
        <v>66.745763999999994</v>
      </c>
      <c r="Q16" s="10">
        <v>0.56613579999999997</v>
      </c>
      <c r="R16" s="10">
        <v>1.0293372000000001</v>
      </c>
      <c r="S16" s="10">
        <v>0.56613579999999997</v>
      </c>
      <c r="T16" s="10">
        <v>1.0293372000000001</v>
      </c>
      <c r="U16" s="10">
        <v>0.46320139999999999</v>
      </c>
      <c r="V16" s="10">
        <v>0.2696865</v>
      </c>
      <c r="W16" s="10">
        <v>0.40230985000000002</v>
      </c>
      <c r="X16" s="10">
        <v>8.8523019999999994E-2</v>
      </c>
      <c r="Y16" s="10">
        <v>0.89705820000000003</v>
      </c>
      <c r="Z16" s="11">
        <f t="shared" si="0"/>
        <v>67.148073849999989</v>
      </c>
      <c r="AA16" s="10">
        <v>48.292239766634687</v>
      </c>
      <c r="AB16" s="110">
        <f t="shared" si="1"/>
        <v>1.3904526726133104</v>
      </c>
      <c r="AC16" s="6" t="s">
        <v>1531</v>
      </c>
    </row>
    <row r="17" spans="1:29" x14ac:dyDescent="0.25">
      <c r="A17" s="6">
        <v>2018</v>
      </c>
      <c r="B17" s="6" t="s">
        <v>30</v>
      </c>
      <c r="C17" s="6">
        <v>998111</v>
      </c>
      <c r="D17" s="7" t="s">
        <v>855</v>
      </c>
      <c r="E17" s="6"/>
      <c r="F17" s="7" t="s">
        <v>1007</v>
      </c>
      <c r="G17" s="6">
        <v>221112</v>
      </c>
      <c r="H17" s="8" t="s">
        <v>33</v>
      </c>
      <c r="I17" s="9">
        <v>32.904200000000003</v>
      </c>
      <c r="J17" s="9">
        <v>-111.7889</v>
      </c>
      <c r="K17" s="6" t="s">
        <v>34</v>
      </c>
      <c r="P17" s="10">
        <v>99.731999999999999</v>
      </c>
      <c r="W17" s="10">
        <v>5.5369999999999999</v>
      </c>
      <c r="Z17" s="11">
        <f t="shared" si="0"/>
        <v>105.26900000000001</v>
      </c>
      <c r="AA17" s="11">
        <v>85.822205844672183</v>
      </c>
      <c r="AB17" s="25">
        <f t="shared" si="1"/>
        <v>1.2265939678889652</v>
      </c>
      <c r="AC17" s="6" t="s">
        <v>1478</v>
      </c>
    </row>
    <row r="18" spans="1:29" x14ac:dyDescent="0.25">
      <c r="A18" s="6">
        <v>2014</v>
      </c>
      <c r="B18" s="6" t="s">
        <v>47</v>
      </c>
      <c r="C18" s="6">
        <v>16377811</v>
      </c>
      <c r="D18" s="8" t="s">
        <v>1506</v>
      </c>
      <c r="F18" s="8" t="s">
        <v>1507</v>
      </c>
      <c r="G18" s="6">
        <v>32731</v>
      </c>
      <c r="H18" s="8" t="s">
        <v>50</v>
      </c>
      <c r="I18" s="9">
        <v>34.98272</v>
      </c>
      <c r="J18" s="9">
        <v>-112.37624599999999</v>
      </c>
      <c r="K18" s="6" t="s">
        <v>34</v>
      </c>
      <c r="L18" s="10">
        <v>7.2196600000000002</v>
      </c>
      <c r="M18" s="10">
        <v>290.45360099999999</v>
      </c>
      <c r="N18" s="10">
        <v>5.3773999999999997</v>
      </c>
      <c r="O18" s="10">
        <v>1.484721035168</v>
      </c>
      <c r="P18" s="10">
        <v>250.15713700000001</v>
      </c>
      <c r="Q18" s="10">
        <v>36.9391842438</v>
      </c>
      <c r="R18" s="10">
        <v>37.458766865800001</v>
      </c>
      <c r="S18" s="10">
        <v>36.746951826</v>
      </c>
      <c r="T18" s="10">
        <v>37.266534448000002</v>
      </c>
      <c r="U18" s="10">
        <v>0.51957958240000002</v>
      </c>
      <c r="V18" s="10">
        <v>25.239916393520001</v>
      </c>
      <c r="W18" s="10">
        <v>0.26949800000000002</v>
      </c>
      <c r="X18" s="10">
        <v>5.6023006704859997</v>
      </c>
      <c r="Y18" s="10">
        <v>9.6996184000000003</v>
      </c>
      <c r="Z18" s="10">
        <f t="shared" si="0"/>
        <v>250.426635</v>
      </c>
      <c r="AA18" s="10">
        <v>220.98587668408726</v>
      </c>
      <c r="AB18" s="110">
        <f t="shared" si="1"/>
        <v>1.1332246148834213</v>
      </c>
      <c r="AC18" s="6" t="s">
        <v>1540</v>
      </c>
    </row>
    <row r="19" spans="1:29" x14ac:dyDescent="0.25">
      <c r="A19" s="6">
        <v>2018</v>
      </c>
      <c r="B19" s="6" t="s">
        <v>30</v>
      </c>
      <c r="C19" s="6">
        <v>10704311</v>
      </c>
      <c r="D19" s="7" t="s">
        <v>317</v>
      </c>
      <c r="E19" s="6"/>
      <c r="F19" s="7" t="s">
        <v>922</v>
      </c>
      <c r="G19" s="6">
        <v>221112</v>
      </c>
      <c r="H19" s="8" t="s">
        <v>33</v>
      </c>
      <c r="I19" s="9">
        <v>33.345100000000002</v>
      </c>
      <c r="J19" s="9">
        <v>-112.8638</v>
      </c>
      <c r="K19" s="6" t="s">
        <v>34</v>
      </c>
      <c r="P19" s="10">
        <v>194.11699999999999</v>
      </c>
      <c r="W19" s="10">
        <v>12.682</v>
      </c>
      <c r="Z19" s="11">
        <f t="shared" si="0"/>
        <v>206.79899999999998</v>
      </c>
      <c r="AA19" s="11">
        <v>192.77472106562314</v>
      </c>
      <c r="AB19" s="25">
        <f t="shared" si="1"/>
        <v>1.0727495745129507</v>
      </c>
      <c r="AC19" s="6" t="s">
        <v>1478</v>
      </c>
    </row>
    <row r="20" spans="1:29" x14ac:dyDescent="0.25">
      <c r="A20" s="6">
        <v>2018</v>
      </c>
      <c r="B20" s="6" t="s">
        <v>30</v>
      </c>
      <c r="C20" s="6">
        <v>1139111</v>
      </c>
      <c r="D20" s="7" t="s">
        <v>317</v>
      </c>
      <c r="E20" s="6"/>
      <c r="F20" s="7" t="s">
        <v>1052</v>
      </c>
      <c r="G20" s="6">
        <v>221112</v>
      </c>
      <c r="H20" s="8" t="s">
        <v>33</v>
      </c>
      <c r="I20" s="9">
        <v>33.441699999999997</v>
      </c>
      <c r="J20" s="9">
        <v>-112.1583</v>
      </c>
      <c r="K20" s="6" t="s">
        <v>34</v>
      </c>
      <c r="P20" s="10">
        <v>146.38200000000001</v>
      </c>
      <c r="W20" s="10">
        <v>5.3840000000000003</v>
      </c>
      <c r="Z20" s="11">
        <f t="shared" si="0"/>
        <v>151.76600000000002</v>
      </c>
      <c r="AA20" s="11">
        <v>154.01280481496033</v>
      </c>
      <c r="AB20" s="25">
        <f t="shared" si="1"/>
        <v>0.98541157134525437</v>
      </c>
      <c r="AC20" s="6" t="s">
        <v>1478</v>
      </c>
    </row>
    <row r="21" spans="1:29" x14ac:dyDescent="0.25">
      <c r="A21" s="6">
        <v>2018</v>
      </c>
      <c r="B21" s="6" t="s">
        <v>30</v>
      </c>
      <c r="C21" s="6">
        <v>545911</v>
      </c>
      <c r="D21" s="7" t="s">
        <v>317</v>
      </c>
      <c r="E21" s="6"/>
      <c r="F21" s="7" t="s">
        <v>879</v>
      </c>
      <c r="G21" s="6">
        <v>221112</v>
      </c>
      <c r="H21" s="8" t="s">
        <v>33</v>
      </c>
      <c r="I21" s="9">
        <v>33.33</v>
      </c>
      <c r="J21" s="9">
        <v>-112.84</v>
      </c>
      <c r="K21" s="6" t="s">
        <v>34</v>
      </c>
      <c r="P21" s="10">
        <v>148.65299999999999</v>
      </c>
      <c r="W21" s="10">
        <v>8.8780000000000001</v>
      </c>
      <c r="Z21" s="11">
        <f t="shared" si="0"/>
        <v>157.53100000000001</v>
      </c>
      <c r="AA21" s="11">
        <v>190.38918731360562</v>
      </c>
      <c r="AB21" s="25">
        <f t="shared" si="1"/>
        <v>0.82741568585256786</v>
      </c>
      <c r="AC21" s="6" t="s">
        <v>1478</v>
      </c>
    </row>
    <row r="22" spans="1:29" x14ac:dyDescent="0.25">
      <c r="A22" s="6">
        <v>2018</v>
      </c>
      <c r="B22" s="6" t="s">
        <v>30</v>
      </c>
      <c r="C22" s="6">
        <v>1013411</v>
      </c>
      <c r="D22" s="7" t="s">
        <v>833</v>
      </c>
      <c r="E22" s="6"/>
      <c r="F22" s="7" t="s">
        <v>834</v>
      </c>
      <c r="G22" s="6">
        <v>221112</v>
      </c>
      <c r="H22" s="8" t="s">
        <v>33</v>
      </c>
      <c r="I22" s="9">
        <v>32.721400000000003</v>
      </c>
      <c r="J22" s="9">
        <v>-114.7097</v>
      </c>
      <c r="K22" s="6" t="s">
        <v>34</v>
      </c>
      <c r="P22" s="10">
        <v>271.12200000000001</v>
      </c>
      <c r="W22" s="10">
        <v>1.5209999999999999</v>
      </c>
      <c r="Z22" s="11">
        <f t="shared" si="0"/>
        <v>272.64300000000003</v>
      </c>
      <c r="AA22" s="11">
        <v>330.03522074089068</v>
      </c>
      <c r="AB22" s="25">
        <f t="shared" si="1"/>
        <v>0.82610273954382263</v>
      </c>
      <c r="AC22" s="6" t="s">
        <v>1478</v>
      </c>
    </row>
    <row r="23" spans="1:29" x14ac:dyDescent="0.25">
      <c r="A23" s="6">
        <v>2018</v>
      </c>
      <c r="B23" s="6" t="s">
        <v>30</v>
      </c>
      <c r="C23" s="6">
        <v>1139211</v>
      </c>
      <c r="D23" s="8" t="s">
        <v>317</v>
      </c>
      <c r="E23" s="6"/>
      <c r="F23" s="8" t="s">
        <v>868</v>
      </c>
      <c r="G23" s="6">
        <v>221112</v>
      </c>
      <c r="H23" s="10"/>
      <c r="I23" s="9">
        <v>33.333300000000001</v>
      </c>
      <c r="J23" s="9">
        <v>-111.751</v>
      </c>
      <c r="K23" s="6" t="s">
        <v>34</v>
      </c>
      <c r="P23" s="10">
        <v>84.168000000000006</v>
      </c>
      <c r="W23" s="10">
        <v>7.5579999999999998</v>
      </c>
      <c r="Z23" s="11">
        <f t="shared" si="0"/>
        <v>91.725999999999999</v>
      </c>
      <c r="AA23" s="10">
        <v>124</v>
      </c>
      <c r="AB23" s="25">
        <f t="shared" si="1"/>
        <v>0.7397258064516129</v>
      </c>
      <c r="AC23" s="6" t="s">
        <v>1478</v>
      </c>
    </row>
    <row r="24" spans="1:29" x14ac:dyDescent="0.25">
      <c r="A24" s="6">
        <v>2014</v>
      </c>
      <c r="B24" s="6" t="s">
        <v>47</v>
      </c>
      <c r="C24" s="6">
        <v>973711</v>
      </c>
      <c r="D24" s="8" t="s">
        <v>1483</v>
      </c>
      <c r="F24" s="8" t="s">
        <v>1510</v>
      </c>
      <c r="G24" s="6">
        <v>3222</v>
      </c>
      <c r="H24" s="8" t="s">
        <v>1511</v>
      </c>
      <c r="I24" s="9">
        <v>32.880279999999999</v>
      </c>
      <c r="J24" s="9">
        <v>-111.7833</v>
      </c>
      <c r="K24" s="6" t="s">
        <v>34</v>
      </c>
      <c r="L24" s="10">
        <v>0.1320672</v>
      </c>
      <c r="M24" s="10">
        <v>12.55842</v>
      </c>
      <c r="N24" s="10"/>
      <c r="O24" s="10">
        <v>1.0097435E-2</v>
      </c>
      <c r="P24" s="10">
        <v>55.1143</v>
      </c>
      <c r="Q24" s="10">
        <v>0.76261100000000004</v>
      </c>
      <c r="R24" s="10">
        <v>1.1651849999999999</v>
      </c>
      <c r="S24" s="10">
        <v>0.499391105</v>
      </c>
      <c r="T24" s="10">
        <v>0.90196510500000004</v>
      </c>
      <c r="U24" s="10">
        <v>0.40257409999999999</v>
      </c>
      <c r="V24" s="10">
        <v>0.39423046919999999</v>
      </c>
      <c r="W24" s="10">
        <v>7.3859999999999995E-2</v>
      </c>
      <c r="X24" s="10">
        <v>9.5535790300000006E-2</v>
      </c>
      <c r="Y24" s="10">
        <v>192.69136499999999</v>
      </c>
      <c r="Z24" s="11">
        <f t="shared" si="0"/>
        <v>55.188160000000003</v>
      </c>
      <c r="AA24" s="10">
        <v>83.446553759459263</v>
      </c>
      <c r="AB24" s="25">
        <f t="shared" si="1"/>
        <v>0.66135936732730594</v>
      </c>
      <c r="AC24" s="6" t="s">
        <v>1478</v>
      </c>
    </row>
    <row r="25" spans="1:29" x14ac:dyDescent="0.25">
      <c r="A25" s="6">
        <v>2018</v>
      </c>
      <c r="B25" s="6" t="s">
        <v>30</v>
      </c>
      <c r="C25" s="6">
        <v>998011</v>
      </c>
      <c r="D25" s="7" t="s">
        <v>855</v>
      </c>
      <c r="E25" s="6"/>
      <c r="F25" s="7" t="s">
        <v>1053</v>
      </c>
      <c r="G25" s="6">
        <v>221112</v>
      </c>
      <c r="H25" s="8" t="s">
        <v>33</v>
      </c>
      <c r="I25" s="9">
        <v>32.551699999999997</v>
      </c>
      <c r="J25" s="9">
        <v>-111.3</v>
      </c>
      <c r="K25" s="6" t="s">
        <v>34</v>
      </c>
      <c r="P25" s="10">
        <v>17.518999999999998</v>
      </c>
      <c r="W25" s="10">
        <v>0.26900000000000002</v>
      </c>
      <c r="Z25" s="11">
        <f t="shared" si="0"/>
        <v>17.787999999999997</v>
      </c>
      <c r="AA25" s="11">
        <v>27.088314766203805</v>
      </c>
      <c r="AB25" s="25">
        <f t="shared" si="1"/>
        <v>0.65666691167487612</v>
      </c>
      <c r="AC25" s="6" t="s">
        <v>1478</v>
      </c>
    </row>
    <row r="26" spans="1:29" x14ac:dyDescent="0.25">
      <c r="A26" s="6">
        <v>2014</v>
      </c>
      <c r="B26" s="6" t="s">
        <v>47</v>
      </c>
      <c r="C26" s="6">
        <v>1076011</v>
      </c>
      <c r="D26" s="8" t="s">
        <v>352</v>
      </c>
      <c r="F26" s="8" t="s">
        <v>353</v>
      </c>
      <c r="G26" s="6">
        <v>212234</v>
      </c>
      <c r="H26" s="8" t="s">
        <v>354</v>
      </c>
      <c r="I26" s="9">
        <v>33.064999999999998</v>
      </c>
      <c r="J26" s="9">
        <v>-109.34222</v>
      </c>
      <c r="K26" s="6" t="s">
        <v>34</v>
      </c>
      <c r="L26" s="10">
        <v>1.866854368032</v>
      </c>
      <c r="M26" s="10">
        <v>1195.0766427200001</v>
      </c>
      <c r="N26" s="10">
        <v>8.5</v>
      </c>
      <c r="O26" s="10">
        <v>0.24324739127469</v>
      </c>
      <c r="P26" s="10">
        <v>79.120521632999996</v>
      </c>
      <c r="Q26" s="10">
        <v>2421.6013516783601</v>
      </c>
      <c r="R26" s="10">
        <v>2423.5893966380499</v>
      </c>
      <c r="S26" s="10">
        <v>273.55926557002499</v>
      </c>
      <c r="T26" s="10">
        <v>274.52783735372498</v>
      </c>
      <c r="U26" s="10">
        <v>0.96857130430000005</v>
      </c>
      <c r="V26" s="10">
        <v>270.78431900492097</v>
      </c>
      <c r="W26" s="10">
        <v>0.2490557655</v>
      </c>
      <c r="X26" s="10">
        <v>1.92806737254906</v>
      </c>
      <c r="Y26" s="10">
        <v>60.695544060099998</v>
      </c>
      <c r="Z26" s="11">
        <f t="shared" si="0"/>
        <v>79.369577398499999</v>
      </c>
      <c r="AA26" s="10">
        <v>124.47457698754779</v>
      </c>
      <c r="AB26" s="110">
        <f t="shared" si="1"/>
        <v>0.63763685179215335</v>
      </c>
      <c r="AC26" s="6" t="s">
        <v>1531</v>
      </c>
    </row>
    <row r="27" spans="1:29" x14ac:dyDescent="0.25">
      <c r="A27" s="6">
        <v>2014</v>
      </c>
      <c r="B27" s="6" t="s">
        <v>47</v>
      </c>
      <c r="C27" s="6">
        <v>15450111</v>
      </c>
      <c r="D27" s="8" t="s">
        <v>1513</v>
      </c>
      <c r="F27" s="8" t="s">
        <v>1514</v>
      </c>
      <c r="G27" s="6">
        <v>332312</v>
      </c>
      <c r="H27" s="8" t="s">
        <v>1515</v>
      </c>
      <c r="I27" s="9">
        <v>33.285299999999999</v>
      </c>
      <c r="J27" s="9">
        <v>-111.58629999999999</v>
      </c>
      <c r="K27" s="6" t="s">
        <v>34</v>
      </c>
      <c r="L27" s="10">
        <v>57.6</v>
      </c>
      <c r="M27" s="10">
        <v>455.94749999999999</v>
      </c>
      <c r="N27" s="10"/>
      <c r="O27" s="10">
        <v>3.6031939220000003E-2</v>
      </c>
      <c r="P27" s="10">
        <v>34.049999999999997</v>
      </c>
      <c r="Q27" s="10"/>
      <c r="R27" s="10">
        <v>20.128947780000001</v>
      </c>
      <c r="S27" s="10"/>
      <c r="T27" s="10">
        <v>14.72448778</v>
      </c>
      <c r="U27" s="10"/>
      <c r="V27" s="10">
        <v>13.682188513850001</v>
      </c>
      <c r="W27" s="10">
        <v>27.827500000000001</v>
      </c>
      <c r="X27" s="10">
        <v>0.33975739220000001</v>
      </c>
      <c r="Y27" s="10">
        <v>23.632000000000001</v>
      </c>
      <c r="Z27" s="11">
        <f t="shared" si="0"/>
        <v>61.877499999999998</v>
      </c>
      <c r="AA27" s="10">
        <v>112.58654899070548</v>
      </c>
      <c r="AB27" s="25">
        <f t="shared" si="1"/>
        <v>0.54959940201300828</v>
      </c>
      <c r="AC27" s="6" t="s">
        <v>1478</v>
      </c>
    </row>
    <row r="28" spans="1:29" x14ac:dyDescent="0.25">
      <c r="A28" s="6">
        <v>2014</v>
      </c>
      <c r="B28" s="6" t="s">
        <v>47</v>
      </c>
      <c r="C28" s="6">
        <v>16614111</v>
      </c>
      <c r="D28" s="8" t="s">
        <v>1518</v>
      </c>
      <c r="F28" s="8" t="s">
        <v>1519</v>
      </c>
      <c r="G28" s="6">
        <v>486210</v>
      </c>
      <c r="H28" s="8" t="s">
        <v>72</v>
      </c>
      <c r="I28" s="9">
        <v>34.725926000000001</v>
      </c>
      <c r="J28" s="9">
        <v>-114.463984</v>
      </c>
      <c r="K28" s="6" t="s">
        <v>34</v>
      </c>
      <c r="L28" s="10"/>
      <c r="M28" s="10">
        <v>39.396000000000001</v>
      </c>
      <c r="N28" s="10"/>
      <c r="O28" s="10">
        <v>0.15876000000000001</v>
      </c>
      <c r="P28" s="10">
        <v>194.124</v>
      </c>
      <c r="Q28" s="10"/>
      <c r="R28" s="10">
        <v>7.56</v>
      </c>
      <c r="S28" s="10"/>
      <c r="T28" s="10">
        <v>7.56</v>
      </c>
      <c r="U28" s="10"/>
      <c r="V28" s="10">
        <v>1.98072</v>
      </c>
      <c r="W28" s="10">
        <v>21.588000000000001</v>
      </c>
      <c r="X28" s="10">
        <v>0.65015999999999996</v>
      </c>
      <c r="Y28" s="10">
        <v>149.10192000000001</v>
      </c>
      <c r="Z28" s="11">
        <f t="shared" si="0"/>
        <v>215.71199999999999</v>
      </c>
      <c r="AA28" s="10">
        <v>404.15546711081413</v>
      </c>
      <c r="AB28" s="25">
        <f t="shared" si="1"/>
        <v>0.53373520230237192</v>
      </c>
      <c r="AC28" s="6" t="s">
        <v>1478</v>
      </c>
    </row>
    <row r="29" spans="1:29" x14ac:dyDescent="0.25">
      <c r="A29" s="6">
        <v>2018</v>
      </c>
      <c r="B29" s="6" t="s">
        <v>30</v>
      </c>
      <c r="C29" s="6">
        <v>1032711</v>
      </c>
      <c r="D29" s="7" t="s">
        <v>855</v>
      </c>
      <c r="E29" s="6"/>
      <c r="F29" s="7" t="s">
        <v>854</v>
      </c>
      <c r="G29" s="6">
        <v>221112</v>
      </c>
      <c r="H29" s="8" t="s">
        <v>33</v>
      </c>
      <c r="I29" s="9">
        <v>32.9285</v>
      </c>
      <c r="J29" s="9">
        <v>-111.5899</v>
      </c>
      <c r="K29" s="6" t="s">
        <v>34</v>
      </c>
      <c r="P29" s="10">
        <v>34.850999999999999</v>
      </c>
      <c r="W29" s="10">
        <v>1.2749999999999999</v>
      </c>
      <c r="Z29" s="11">
        <f t="shared" si="0"/>
        <v>36.125999999999998</v>
      </c>
      <c r="AA29" s="11">
        <v>76.944071200188077</v>
      </c>
      <c r="AB29" s="25">
        <f t="shared" si="1"/>
        <v>0.46950985873894979</v>
      </c>
      <c r="AC29" s="6" t="s">
        <v>1478</v>
      </c>
    </row>
    <row r="30" spans="1:29" x14ac:dyDescent="0.25">
      <c r="A30" s="6">
        <v>2014</v>
      </c>
      <c r="B30" s="6" t="s">
        <v>47</v>
      </c>
      <c r="C30" s="6">
        <v>11475711</v>
      </c>
      <c r="D30" s="8" t="s">
        <v>1483</v>
      </c>
      <c r="F30" s="8" t="s">
        <v>1524</v>
      </c>
      <c r="G30" s="6">
        <v>31191</v>
      </c>
      <c r="H30" s="8" t="s">
        <v>1525</v>
      </c>
      <c r="I30" s="9">
        <v>32.901389999999999</v>
      </c>
      <c r="J30" s="9">
        <v>-111.79306</v>
      </c>
      <c r="K30" s="6" t="s">
        <v>34</v>
      </c>
      <c r="L30" s="10">
        <v>5.7281800000000001E-2</v>
      </c>
      <c r="M30" s="10">
        <v>26.288124</v>
      </c>
      <c r="N30" s="10"/>
      <c r="O30" s="10">
        <v>9.8400000000000002E-7</v>
      </c>
      <c r="P30" s="10">
        <v>35.546146</v>
      </c>
      <c r="Q30" s="10">
        <v>9.3266612999999996</v>
      </c>
      <c r="R30" s="10">
        <v>9.4664032999999996</v>
      </c>
      <c r="S30" s="10">
        <v>5.8185593000000004</v>
      </c>
      <c r="T30" s="10">
        <v>5.9583032999999999</v>
      </c>
      <c r="U30" s="10">
        <v>0.13974400000000001</v>
      </c>
      <c r="V30" s="10">
        <v>5.2589415900000001</v>
      </c>
      <c r="W30" s="10">
        <v>4.2736345699999996</v>
      </c>
      <c r="X30" s="10">
        <v>8.5815151450000002E-2</v>
      </c>
      <c r="Y30" s="10">
        <v>6.0291880999999998</v>
      </c>
      <c r="Z30" s="11">
        <f t="shared" si="0"/>
        <v>39.819780569999999</v>
      </c>
      <c r="AA30" s="10">
        <v>85.834168982794779</v>
      </c>
      <c r="AB30" s="25">
        <f t="shared" si="1"/>
        <v>0.46391525708114867</v>
      </c>
      <c r="AC30" s="6" t="s">
        <v>1478</v>
      </c>
    </row>
    <row r="31" spans="1:29" x14ac:dyDescent="0.25">
      <c r="A31" s="6">
        <v>2014</v>
      </c>
      <c r="B31" s="6" t="s">
        <v>47</v>
      </c>
      <c r="C31" s="6">
        <v>4841311</v>
      </c>
      <c r="D31" s="8" t="s">
        <v>1480</v>
      </c>
      <c r="F31" s="8" t="s">
        <v>1481</v>
      </c>
      <c r="G31" s="6">
        <v>327310</v>
      </c>
      <c r="H31" s="8" t="s">
        <v>50</v>
      </c>
      <c r="I31" s="9">
        <v>34.622199999999999</v>
      </c>
      <c r="J31" s="9">
        <v>-117.1001</v>
      </c>
      <c r="K31" s="6" t="s">
        <v>518</v>
      </c>
      <c r="L31" s="10">
        <v>259.08873089999997</v>
      </c>
      <c r="M31" s="10">
        <v>620.38120960000003</v>
      </c>
      <c r="N31" s="10">
        <v>13.394804199999999</v>
      </c>
      <c r="O31" s="10">
        <v>9.3113794276699995</v>
      </c>
      <c r="P31" s="10">
        <v>2330.2194359999999</v>
      </c>
      <c r="Q31" s="10">
        <v>470.2449641</v>
      </c>
      <c r="R31" s="10">
        <v>494.7972906</v>
      </c>
      <c r="S31" s="10">
        <v>221.49792489999999</v>
      </c>
      <c r="T31" s="10">
        <v>246.06714360000001</v>
      </c>
      <c r="U31" s="10">
        <v>24.552326799999999</v>
      </c>
      <c r="V31" s="10">
        <v>170.0101608114</v>
      </c>
      <c r="W31" s="10">
        <v>62.699277700000003</v>
      </c>
      <c r="X31" s="10">
        <v>35.15358605278</v>
      </c>
      <c r="Y31" s="10">
        <v>103.3441072</v>
      </c>
      <c r="Z31" s="11">
        <f t="shared" si="0"/>
        <v>2392.9187136999999</v>
      </c>
      <c r="AA31" s="10">
        <v>603.22121170294997</v>
      </c>
      <c r="AB31" s="25">
        <f t="shared" si="1"/>
        <v>3.9669008106405381</v>
      </c>
      <c r="AC31" s="6" t="s">
        <v>1478</v>
      </c>
    </row>
    <row r="32" spans="1:29" x14ac:dyDescent="0.25">
      <c r="A32" s="6">
        <v>2014</v>
      </c>
      <c r="B32" s="6" t="s">
        <v>47</v>
      </c>
      <c r="C32" s="6">
        <v>4921411</v>
      </c>
      <c r="D32" s="8" t="s">
        <v>1480</v>
      </c>
      <c r="F32" s="8" t="s">
        <v>1482</v>
      </c>
      <c r="G32" s="6">
        <v>327310</v>
      </c>
      <c r="H32" s="8" t="s">
        <v>50</v>
      </c>
      <c r="I32" s="9">
        <v>34.354500000000002</v>
      </c>
      <c r="J32" s="9">
        <v>-116.8532</v>
      </c>
      <c r="K32" s="6" t="s">
        <v>518</v>
      </c>
      <c r="L32" s="10">
        <v>30.228852999000001</v>
      </c>
      <c r="M32" s="10">
        <v>1778.5631766399999</v>
      </c>
      <c r="N32" s="10"/>
      <c r="O32" s="10">
        <v>2.3925516655405499</v>
      </c>
      <c r="P32" s="10">
        <v>1978.5513298020001</v>
      </c>
      <c r="Q32" s="10">
        <v>394.58978959658998</v>
      </c>
      <c r="R32" s="10">
        <v>394.58979775119002</v>
      </c>
      <c r="S32" s="10">
        <v>126.19224079251001</v>
      </c>
      <c r="T32" s="10">
        <v>331.63678678016402</v>
      </c>
      <c r="U32" s="10">
        <v>8.1546199999999995E-6</v>
      </c>
      <c r="V32" s="10">
        <v>268.559740816295</v>
      </c>
      <c r="W32" s="10">
        <v>247.08325562100001</v>
      </c>
      <c r="X32" s="10">
        <v>29.131389957162099</v>
      </c>
      <c r="Y32" s="10">
        <v>49.357034290999998</v>
      </c>
      <c r="Z32" s="11">
        <f t="shared" si="0"/>
        <v>2225.6345854229999</v>
      </c>
      <c r="AA32" s="10">
        <v>570.75297434428001</v>
      </c>
      <c r="AB32" s="25">
        <f t="shared" si="1"/>
        <v>3.8994708489779852</v>
      </c>
      <c r="AC32" s="6" t="s">
        <v>1478</v>
      </c>
    </row>
    <row r="33" spans="1:29" x14ac:dyDescent="0.25">
      <c r="A33" s="6">
        <v>2014</v>
      </c>
      <c r="B33" s="6" t="s">
        <v>47</v>
      </c>
      <c r="C33" s="6">
        <v>4785311</v>
      </c>
      <c r="D33" s="8" t="s">
        <v>1480</v>
      </c>
      <c r="F33" s="8" t="s">
        <v>1485</v>
      </c>
      <c r="G33" s="6">
        <v>327310</v>
      </c>
      <c r="H33" s="8" t="s">
        <v>50</v>
      </c>
      <c r="I33" s="9">
        <v>34.604500000000002</v>
      </c>
      <c r="J33" s="9">
        <v>-117.3382</v>
      </c>
      <c r="K33" s="6" t="s">
        <v>518</v>
      </c>
      <c r="L33" s="10">
        <v>422.54256265445798</v>
      </c>
      <c r="M33" s="10">
        <v>269.3271398</v>
      </c>
      <c r="N33" s="10"/>
      <c r="O33" s="10">
        <v>19.402821715678702</v>
      </c>
      <c r="P33" s="10">
        <v>1618.4691421</v>
      </c>
      <c r="Q33" s="10">
        <v>585.85682957100005</v>
      </c>
      <c r="R33" s="10">
        <v>601.05182549799997</v>
      </c>
      <c r="S33" s="10">
        <v>399.02851133799999</v>
      </c>
      <c r="T33" s="10">
        <v>414.22351269000001</v>
      </c>
      <c r="U33" s="10">
        <v>15.19509148525</v>
      </c>
      <c r="V33" s="10">
        <v>257.07507648263203</v>
      </c>
      <c r="W33" s="10">
        <v>27.609426844000001</v>
      </c>
      <c r="X33" s="10">
        <v>73.143775001981993</v>
      </c>
      <c r="Y33" s="10">
        <v>10.074882929999999</v>
      </c>
      <c r="Z33" s="11">
        <f t="shared" si="0"/>
        <v>1646.0785689439999</v>
      </c>
      <c r="AA33" s="10">
        <v>622.45760346320321</v>
      </c>
      <c r="AB33" s="25">
        <f t="shared" si="1"/>
        <v>2.6444830295037249</v>
      </c>
      <c r="AC33" s="6" t="s">
        <v>1478</v>
      </c>
    </row>
    <row r="34" spans="1:29" x14ac:dyDescent="0.25">
      <c r="A34" s="6">
        <v>2014</v>
      </c>
      <c r="B34" s="6" t="s">
        <v>47</v>
      </c>
      <c r="C34" s="6">
        <v>4838811</v>
      </c>
      <c r="D34" s="8" t="s">
        <v>1480</v>
      </c>
      <c r="F34" s="8" t="s">
        <v>1488</v>
      </c>
      <c r="G34" s="6">
        <v>212391</v>
      </c>
      <c r="H34" s="8" t="s">
        <v>369</v>
      </c>
      <c r="I34" s="9">
        <v>35.763300000000001</v>
      </c>
      <c r="J34" s="9">
        <v>-117.38030000000001</v>
      </c>
      <c r="K34" s="6" t="s">
        <v>518</v>
      </c>
      <c r="L34" s="10">
        <v>6.1669646</v>
      </c>
      <c r="M34" s="10">
        <v>171.17360801999999</v>
      </c>
      <c r="N34" s="10">
        <v>4.8991281000000004</v>
      </c>
      <c r="O34" s="10">
        <v>0.41079795533250002</v>
      </c>
      <c r="P34" s="10">
        <v>1446.5047908199999</v>
      </c>
      <c r="Q34" s="10">
        <v>258.23915099999999</v>
      </c>
      <c r="R34" s="10">
        <v>300.044849</v>
      </c>
      <c r="S34" s="10">
        <v>134.04168480499999</v>
      </c>
      <c r="T34" s="10">
        <v>175.845682805</v>
      </c>
      <c r="U34" s="10">
        <v>41.805698</v>
      </c>
      <c r="V34" s="10">
        <v>154.383363861031</v>
      </c>
      <c r="W34" s="10">
        <v>127.7651819</v>
      </c>
      <c r="X34" s="10">
        <v>11.948807258677499</v>
      </c>
      <c r="Y34" s="10">
        <v>15.599165644579999</v>
      </c>
      <c r="Z34" s="10">
        <f t="shared" si="0"/>
        <v>1574.2699727199999</v>
      </c>
      <c r="AA34" s="10">
        <v>680.03127658644371</v>
      </c>
      <c r="AB34" s="110">
        <f t="shared" si="1"/>
        <v>2.3149964228445059</v>
      </c>
      <c r="AC34" s="6" t="s">
        <v>1540</v>
      </c>
    </row>
    <row r="35" spans="1:29" x14ac:dyDescent="0.25">
      <c r="A35" s="6">
        <v>2014</v>
      </c>
      <c r="B35" s="6" t="s">
        <v>47</v>
      </c>
      <c r="C35" s="6">
        <v>706411</v>
      </c>
      <c r="D35" s="8" t="s">
        <v>1480</v>
      </c>
      <c r="F35" s="8" t="s">
        <v>1489</v>
      </c>
      <c r="G35" s="6">
        <v>928110</v>
      </c>
      <c r="H35" s="8" t="s">
        <v>130</v>
      </c>
      <c r="I35" s="9">
        <v>35.262500000000003</v>
      </c>
      <c r="J35" s="9">
        <v>-116.693</v>
      </c>
      <c r="K35" s="6" t="s">
        <v>518</v>
      </c>
      <c r="L35" s="10"/>
      <c r="M35" s="10"/>
      <c r="N35" s="10">
        <v>0.30474230689999998</v>
      </c>
      <c r="O35" s="10">
        <v>0.3480471938968</v>
      </c>
      <c r="P35" s="10">
        <v>1272.147592</v>
      </c>
      <c r="Q35" s="10">
        <v>1022.1651844647</v>
      </c>
      <c r="R35" s="10">
        <v>1028.6618883819999</v>
      </c>
      <c r="S35" s="10">
        <v>206.01270525032999</v>
      </c>
      <c r="T35" s="10">
        <v>212.50940916763</v>
      </c>
      <c r="U35" s="10">
        <v>6.4967329925100001</v>
      </c>
      <c r="V35" s="10">
        <v>127.726430964466</v>
      </c>
      <c r="W35" s="10">
        <v>30.011936589139999</v>
      </c>
      <c r="X35" s="10">
        <v>2.4586806352089998</v>
      </c>
      <c r="Y35" s="10">
        <v>128.49030655813999</v>
      </c>
      <c r="Z35" s="11">
        <f t="shared" si="0"/>
        <v>1302.1595285891401</v>
      </c>
      <c r="AA35" s="10">
        <v>603.5524097998948</v>
      </c>
      <c r="AB35" s="25">
        <f t="shared" si="1"/>
        <v>2.1574920544528444</v>
      </c>
      <c r="AC35" s="6" t="s">
        <v>1478</v>
      </c>
    </row>
    <row r="36" spans="1:29" x14ac:dyDescent="0.25">
      <c r="A36" s="6">
        <v>2014</v>
      </c>
      <c r="B36" s="6" t="s">
        <v>47</v>
      </c>
      <c r="C36" s="6">
        <v>17239511</v>
      </c>
      <c r="D36" s="8" t="s">
        <v>1480</v>
      </c>
      <c r="F36" s="8" t="s">
        <v>1490</v>
      </c>
      <c r="G36" s="6">
        <v>221310</v>
      </c>
      <c r="H36" s="8" t="s">
        <v>1491</v>
      </c>
      <c r="I36" s="9">
        <v>34.493389999999998</v>
      </c>
      <c r="J36" s="9">
        <v>-117.18832999999999</v>
      </c>
      <c r="K36" s="6" t="s">
        <v>518</v>
      </c>
      <c r="L36" s="10">
        <v>1.6359999999999999E-4</v>
      </c>
      <c r="M36" s="10">
        <v>2124.12362712</v>
      </c>
      <c r="N36" s="10"/>
      <c r="O36" s="10">
        <v>2.3450043199999999E-4</v>
      </c>
      <c r="P36" s="10">
        <v>1261.92667764</v>
      </c>
      <c r="Q36" s="10">
        <v>6.9500320000000001E-3</v>
      </c>
      <c r="R36" s="10">
        <v>1.2736373E-2</v>
      </c>
      <c r="S36" s="10">
        <v>6.9347339999999997E-3</v>
      </c>
      <c r="T36" s="10">
        <v>1.2721075E-2</v>
      </c>
      <c r="U36" s="10">
        <v>5.7863410000000004E-3</v>
      </c>
      <c r="V36" s="10">
        <v>2.9829564999999999E-3</v>
      </c>
      <c r="W36" s="10">
        <v>0.33600041000000003</v>
      </c>
      <c r="X36" s="10">
        <v>9.5750484399999996E-4</v>
      </c>
      <c r="Y36" s="10">
        <v>16.9029335</v>
      </c>
      <c r="Z36" s="11">
        <f t="shared" si="0"/>
        <v>1262.26267805</v>
      </c>
      <c r="AA36" s="10">
        <v>605.04916760972446</v>
      </c>
      <c r="AB36" s="25">
        <f t="shared" si="1"/>
        <v>2.0862150476739414</v>
      </c>
      <c r="AC36" s="6" t="s">
        <v>1478</v>
      </c>
    </row>
    <row r="37" spans="1:29" x14ac:dyDescent="0.25">
      <c r="A37" s="6">
        <v>2014</v>
      </c>
      <c r="B37" s="6" t="s">
        <v>47</v>
      </c>
      <c r="C37" s="6">
        <v>5786211</v>
      </c>
      <c r="D37" s="8" t="s">
        <v>1492</v>
      </c>
      <c r="F37" s="8" t="s">
        <v>1493</v>
      </c>
      <c r="G37" s="6">
        <v>324110</v>
      </c>
      <c r="H37" s="8" t="s">
        <v>119</v>
      </c>
      <c r="I37" s="9">
        <v>33.854967000000002</v>
      </c>
      <c r="J37" s="9">
        <v>-118.336907</v>
      </c>
      <c r="K37" s="6" t="s">
        <v>518</v>
      </c>
      <c r="L37" s="10">
        <v>139.9</v>
      </c>
      <c r="M37" s="10">
        <v>738.81976999999995</v>
      </c>
      <c r="N37" s="10">
        <v>56.037797086605003</v>
      </c>
      <c r="O37" s="10">
        <v>4.04499189596</v>
      </c>
      <c r="P37" s="10">
        <v>804.92566999999997</v>
      </c>
      <c r="Q37" s="10">
        <v>308.76049248999999</v>
      </c>
      <c r="R37" s="10">
        <v>415.69799602000001</v>
      </c>
      <c r="S37" s="10">
        <v>217.84760485999999</v>
      </c>
      <c r="T37" s="10">
        <v>324.78509238999999</v>
      </c>
      <c r="U37" s="10">
        <v>106.9375002371</v>
      </c>
      <c r="V37" s="10">
        <v>185.52430083799999</v>
      </c>
      <c r="W37" s="10">
        <v>369.79583000000002</v>
      </c>
      <c r="X37" s="10">
        <v>44.425584007659999</v>
      </c>
      <c r="Y37" s="10">
        <v>543.70178739000005</v>
      </c>
      <c r="Z37" s="11">
        <f t="shared" si="0"/>
        <v>1174.7215000000001</v>
      </c>
      <c r="AA37" s="10">
        <v>684.68542730091826</v>
      </c>
      <c r="AB37" s="25">
        <f t="shared" si="1"/>
        <v>1.7157098035967278</v>
      </c>
      <c r="AC37" s="6" t="s">
        <v>1478</v>
      </c>
    </row>
    <row r="38" spans="1:29" x14ac:dyDescent="0.25">
      <c r="A38" s="6">
        <v>2014</v>
      </c>
      <c r="B38" s="6" t="s">
        <v>47</v>
      </c>
      <c r="C38" s="6">
        <v>4086111</v>
      </c>
      <c r="D38" s="8" t="s">
        <v>1492</v>
      </c>
      <c r="F38" s="8" t="s">
        <v>1494</v>
      </c>
      <c r="G38" s="6">
        <v>324110</v>
      </c>
      <c r="H38" s="8" t="s">
        <v>119</v>
      </c>
      <c r="I38" s="9">
        <v>33.908200000000001</v>
      </c>
      <c r="J38" s="9">
        <v>-118.4085</v>
      </c>
      <c r="K38" s="6" t="s">
        <v>518</v>
      </c>
      <c r="L38" s="10">
        <v>17</v>
      </c>
      <c r="M38" s="10">
        <v>702.81709000000001</v>
      </c>
      <c r="N38" s="10">
        <v>94.458828819999994</v>
      </c>
      <c r="O38" s="10">
        <v>3.0491137210949999</v>
      </c>
      <c r="P38" s="10">
        <v>701.35793000000001</v>
      </c>
      <c r="Q38" s="10">
        <v>100.78668670675999</v>
      </c>
      <c r="R38" s="10">
        <v>189.05923958</v>
      </c>
      <c r="S38" s="10">
        <v>89.298619086759999</v>
      </c>
      <c r="T38" s="10">
        <v>177.57117195999999</v>
      </c>
      <c r="U38" s="10">
        <v>88.272534544059994</v>
      </c>
      <c r="V38" s="10">
        <v>73.994821381419996</v>
      </c>
      <c r="W38" s="10">
        <v>325.60223999999999</v>
      </c>
      <c r="X38" s="10">
        <v>30.110367673740001</v>
      </c>
      <c r="Y38" s="10">
        <v>494.45143539999998</v>
      </c>
      <c r="Z38" s="11">
        <f t="shared" si="0"/>
        <v>1026.9601700000001</v>
      </c>
      <c r="AA38" s="10">
        <v>692.45224486567736</v>
      </c>
      <c r="AB38" s="25">
        <f t="shared" si="1"/>
        <v>1.4830772484522898</v>
      </c>
      <c r="AC38" s="6" t="s">
        <v>1478</v>
      </c>
    </row>
    <row r="39" spans="1:29" x14ac:dyDescent="0.25">
      <c r="A39" s="6">
        <v>2014</v>
      </c>
      <c r="B39" s="6" t="s">
        <v>47</v>
      </c>
      <c r="C39" s="6">
        <v>4073511</v>
      </c>
      <c r="D39" s="8" t="s">
        <v>1492</v>
      </c>
      <c r="F39" s="8" t="s">
        <v>1495</v>
      </c>
      <c r="G39" s="6">
        <v>324110</v>
      </c>
      <c r="H39" s="8" t="s">
        <v>119</v>
      </c>
      <c r="I39" s="9">
        <v>33.813229999999997</v>
      </c>
      <c r="J39" s="9">
        <v>-118.24298</v>
      </c>
      <c r="K39" s="6" t="s">
        <v>518</v>
      </c>
      <c r="L39" s="10">
        <v>14.3</v>
      </c>
      <c r="M39" s="10">
        <v>690.45601999999997</v>
      </c>
      <c r="N39" s="10">
        <v>220.53095123153</v>
      </c>
      <c r="O39" s="10">
        <v>3.5540711696308001</v>
      </c>
      <c r="P39" s="10">
        <v>672.94996000000003</v>
      </c>
      <c r="Q39" s="10">
        <v>199.69244421069999</v>
      </c>
      <c r="R39" s="10">
        <v>291.22603021999998</v>
      </c>
      <c r="S39" s="10">
        <v>155.64216821069999</v>
      </c>
      <c r="T39" s="10">
        <v>247.17575421999999</v>
      </c>
      <c r="U39" s="10">
        <v>91.533554298129999</v>
      </c>
      <c r="V39" s="10">
        <v>122.97339297032001</v>
      </c>
      <c r="W39" s="10">
        <v>324.92487999999997</v>
      </c>
      <c r="X39" s="10">
        <v>34.246633078544001</v>
      </c>
      <c r="Y39" s="10">
        <v>449.39766818800001</v>
      </c>
      <c r="Z39" s="11">
        <f t="shared" si="0"/>
        <v>997.87483999999995</v>
      </c>
      <c r="AA39" s="10">
        <v>675.20183812064533</v>
      </c>
      <c r="AB39" s="25">
        <f t="shared" si="1"/>
        <v>1.4778911781068038</v>
      </c>
      <c r="AC39" s="6" t="s">
        <v>1478</v>
      </c>
    </row>
    <row r="40" spans="1:29" x14ac:dyDescent="0.25">
      <c r="A40" s="6">
        <v>2014</v>
      </c>
      <c r="B40" s="6" t="s">
        <v>47</v>
      </c>
      <c r="C40" s="6">
        <v>14055211</v>
      </c>
      <c r="D40" s="8" t="s">
        <v>1492</v>
      </c>
      <c r="F40" s="8" t="s">
        <v>1496</v>
      </c>
      <c r="G40" s="6">
        <v>324110</v>
      </c>
      <c r="H40" s="8" t="s">
        <v>119</v>
      </c>
      <c r="I40" s="9">
        <v>33.7956</v>
      </c>
      <c r="J40" s="9">
        <v>-118.23309999999999</v>
      </c>
      <c r="K40" s="6" t="s">
        <v>518</v>
      </c>
      <c r="L40" s="10">
        <v>10.75</v>
      </c>
      <c r="M40" s="10">
        <v>380.19002999999998</v>
      </c>
      <c r="N40" s="10">
        <v>53.691911612985002</v>
      </c>
      <c r="O40" s="10">
        <v>3.80810013882</v>
      </c>
      <c r="P40" s="10">
        <v>675.26878999999997</v>
      </c>
      <c r="Q40" s="10">
        <v>158.6855468</v>
      </c>
      <c r="R40" s="10">
        <v>254.96410220000001</v>
      </c>
      <c r="S40" s="10">
        <v>126.8983544</v>
      </c>
      <c r="T40" s="10">
        <v>223.1769128</v>
      </c>
      <c r="U40" s="10">
        <v>96.278560987999995</v>
      </c>
      <c r="V40" s="10">
        <v>96.0114633508</v>
      </c>
      <c r="W40" s="10">
        <v>188.49827999999999</v>
      </c>
      <c r="X40" s="10">
        <v>29.163940751399998</v>
      </c>
      <c r="Y40" s="10">
        <v>269.62052734399998</v>
      </c>
      <c r="Z40" s="11">
        <f t="shared" si="0"/>
        <v>863.76706999999999</v>
      </c>
      <c r="AA40" s="10">
        <v>673.88489962220558</v>
      </c>
      <c r="AB40" s="25">
        <f t="shared" si="1"/>
        <v>1.2817724072527021</v>
      </c>
      <c r="AC40" s="6" t="s">
        <v>1478</v>
      </c>
    </row>
    <row r="41" spans="1:29" x14ac:dyDescent="0.25">
      <c r="A41" s="6">
        <v>2014</v>
      </c>
      <c r="B41" s="6" t="s">
        <v>47</v>
      </c>
      <c r="C41" s="6">
        <v>4921511</v>
      </c>
      <c r="D41" s="8" t="s">
        <v>1480</v>
      </c>
      <c r="F41" s="8" t="s">
        <v>1497</v>
      </c>
      <c r="G41" s="6">
        <v>928110</v>
      </c>
      <c r="H41" s="8" t="s">
        <v>130</v>
      </c>
      <c r="I41" s="9">
        <v>34.231229999999996</v>
      </c>
      <c r="J41" s="9">
        <v>-116.05622</v>
      </c>
      <c r="K41" s="6" t="s">
        <v>518</v>
      </c>
      <c r="L41" s="10">
        <v>0.24695198199999999</v>
      </c>
      <c r="M41" s="10">
        <v>607.79829821299995</v>
      </c>
      <c r="N41" s="10">
        <v>1.2466270434</v>
      </c>
      <c r="O41" s="10">
        <v>1.0058863077860001</v>
      </c>
      <c r="P41" s="10">
        <v>470.51094691999998</v>
      </c>
      <c r="Q41" s="10">
        <v>37.5607956976</v>
      </c>
      <c r="R41" s="10">
        <v>7219.8462165230003</v>
      </c>
      <c r="S41" s="10">
        <v>36.795642941200001</v>
      </c>
      <c r="T41" s="10">
        <v>789.15447372599999</v>
      </c>
      <c r="U41" s="10">
        <v>1.0309206125799999</v>
      </c>
      <c r="V41" s="10">
        <v>66.273268515593998</v>
      </c>
      <c r="W41" s="10">
        <v>47.947244853000001</v>
      </c>
      <c r="X41" s="10">
        <v>5.8538838715769996</v>
      </c>
      <c r="Y41" s="10">
        <v>87.687010801699998</v>
      </c>
      <c r="Z41" s="11">
        <f t="shared" si="0"/>
        <v>518.45819177299995</v>
      </c>
      <c r="AA41" s="10">
        <v>498.07199647220466</v>
      </c>
      <c r="AB41" s="25">
        <f t="shared" si="1"/>
        <v>1.0409302178102537</v>
      </c>
      <c r="AC41" s="6" t="s">
        <v>1478</v>
      </c>
    </row>
    <row r="42" spans="1:29" x14ac:dyDescent="0.25">
      <c r="A42" s="6">
        <v>2014</v>
      </c>
      <c r="B42" s="6" t="s">
        <v>47</v>
      </c>
      <c r="C42" s="6">
        <v>5682211</v>
      </c>
      <c r="D42" s="8" t="s">
        <v>1492</v>
      </c>
      <c r="F42" s="8" t="s">
        <v>1498</v>
      </c>
      <c r="G42" s="6">
        <v>324110</v>
      </c>
      <c r="H42" s="8" t="s">
        <v>119</v>
      </c>
      <c r="I42" s="9">
        <v>33.8048</v>
      </c>
      <c r="J42" s="9">
        <v>-118.2431</v>
      </c>
      <c r="K42" s="6" t="s">
        <v>518</v>
      </c>
      <c r="L42" s="10">
        <v>2.6</v>
      </c>
      <c r="M42" s="10">
        <v>125.10153</v>
      </c>
      <c r="N42" s="10">
        <v>1.36233581</v>
      </c>
      <c r="O42" s="10">
        <v>1.2003195423590001</v>
      </c>
      <c r="P42" s="10">
        <v>368.42818</v>
      </c>
      <c r="Q42" s="10">
        <v>33.993245143000003</v>
      </c>
      <c r="R42" s="10">
        <v>67.021195939999998</v>
      </c>
      <c r="S42" s="10">
        <v>28.315263933000001</v>
      </c>
      <c r="T42" s="10">
        <v>61.34321593</v>
      </c>
      <c r="U42" s="10">
        <v>33.0279525017</v>
      </c>
      <c r="V42" s="10">
        <v>24.7180158908</v>
      </c>
      <c r="W42" s="10">
        <v>330.38306999999998</v>
      </c>
      <c r="X42" s="10">
        <v>8.0678424642749995</v>
      </c>
      <c r="Y42" s="10">
        <v>87.626900000000006</v>
      </c>
      <c r="Z42" s="11">
        <f t="shared" si="0"/>
        <v>698.81124999999997</v>
      </c>
      <c r="AA42" s="10">
        <v>675.00853348229759</v>
      </c>
      <c r="AB42" s="25">
        <f t="shared" si="1"/>
        <v>1.0352628379302209</v>
      </c>
      <c r="AC42" s="6" t="s">
        <v>1478</v>
      </c>
    </row>
    <row r="43" spans="1:29" x14ac:dyDescent="0.25">
      <c r="A43" s="6">
        <v>2014</v>
      </c>
      <c r="B43" s="6" t="s">
        <v>47</v>
      </c>
      <c r="C43" s="6">
        <v>2333611</v>
      </c>
      <c r="D43" s="8" t="s">
        <v>1480</v>
      </c>
      <c r="F43" s="8" t="s">
        <v>1499</v>
      </c>
      <c r="G43" s="6">
        <v>486210</v>
      </c>
      <c r="H43" s="8" t="s">
        <v>72</v>
      </c>
      <c r="I43" s="9">
        <v>34.714300000000001</v>
      </c>
      <c r="J43" s="9">
        <v>-114.4932</v>
      </c>
      <c r="K43" s="6" t="s">
        <v>518</v>
      </c>
      <c r="L43" s="10"/>
      <c r="M43" s="10">
        <v>191.85661540000001</v>
      </c>
      <c r="N43" s="10"/>
      <c r="O43" s="10">
        <v>0.26114005493999998</v>
      </c>
      <c r="P43" s="10">
        <v>389.57752900000003</v>
      </c>
      <c r="Q43" s="10">
        <v>9.6435910000000007</v>
      </c>
      <c r="R43" s="10">
        <v>12.437281499999999</v>
      </c>
      <c r="S43" s="10">
        <v>9.6435910000000007</v>
      </c>
      <c r="T43" s="10">
        <v>12.437281499999999</v>
      </c>
      <c r="U43" s="10">
        <v>2.7936904999999999</v>
      </c>
      <c r="V43" s="10">
        <v>3.2583618670000001</v>
      </c>
      <c r="W43" s="10">
        <v>0.16724913</v>
      </c>
      <c r="X43" s="10">
        <v>1.0694265865499999</v>
      </c>
      <c r="Y43" s="10">
        <v>15.688086459999999</v>
      </c>
      <c r="Z43" s="11">
        <f t="shared" si="0"/>
        <v>389.74477813000004</v>
      </c>
      <c r="AA43" s="10">
        <v>405.33841194796298</v>
      </c>
      <c r="AB43" s="25">
        <f t="shared" si="1"/>
        <v>0.96152934595311723</v>
      </c>
      <c r="AC43" s="6" t="s">
        <v>1478</v>
      </c>
    </row>
    <row r="44" spans="1:29" x14ac:dyDescent="0.25">
      <c r="A44" s="6">
        <v>2014</v>
      </c>
      <c r="B44" s="6" t="s">
        <v>47</v>
      </c>
      <c r="C44" s="6">
        <v>2335011</v>
      </c>
      <c r="D44" s="8" t="s">
        <v>1480</v>
      </c>
      <c r="F44" s="8" t="s">
        <v>1500</v>
      </c>
      <c r="G44" s="6">
        <v>486210</v>
      </c>
      <c r="H44" s="8" t="s">
        <v>72</v>
      </c>
      <c r="I44" s="9">
        <v>34.908099999999997</v>
      </c>
      <c r="J44" s="9">
        <v>-114.6429</v>
      </c>
      <c r="K44" s="6" t="s">
        <v>518</v>
      </c>
      <c r="L44" s="10"/>
      <c r="M44" s="10">
        <v>44.481972599999999</v>
      </c>
      <c r="N44" s="10">
        <v>2.3145573900000001E-2</v>
      </c>
      <c r="O44" s="10">
        <v>1.9897886425E-3</v>
      </c>
      <c r="P44" s="10">
        <v>400.09891640000001</v>
      </c>
      <c r="Q44" s="10">
        <v>5.6405886000000002E-2</v>
      </c>
      <c r="R44" s="10">
        <v>0.10130227</v>
      </c>
      <c r="S44" s="10">
        <v>5.5172797000000003E-2</v>
      </c>
      <c r="T44" s="10">
        <v>0.10006918099999999</v>
      </c>
      <c r="U44" s="10">
        <v>4.4896384519999999E-2</v>
      </c>
      <c r="V44" s="10">
        <v>2.8721300620000001E-2</v>
      </c>
      <c r="W44" s="10">
        <v>8.1783170000000002E-2</v>
      </c>
      <c r="X44" s="10">
        <v>8.1479773380000002E-3</v>
      </c>
      <c r="Y44" s="10">
        <v>4.9208154559199997</v>
      </c>
      <c r="Z44" s="10">
        <f t="shared" si="0"/>
        <v>400.18069957</v>
      </c>
      <c r="AA44" s="10">
        <v>427.54999467317072</v>
      </c>
      <c r="AB44" s="110">
        <f t="shared" si="1"/>
        <v>0.93598574331852713</v>
      </c>
      <c r="AC44" s="6" t="s">
        <v>1540</v>
      </c>
    </row>
    <row r="45" spans="1:29" x14ac:dyDescent="0.25">
      <c r="A45" s="6">
        <v>2014</v>
      </c>
      <c r="B45" s="6" t="s">
        <v>47</v>
      </c>
      <c r="C45" s="6">
        <v>6500611</v>
      </c>
      <c r="D45" s="8" t="s">
        <v>1492</v>
      </c>
      <c r="F45" s="8" t="s">
        <v>1504</v>
      </c>
      <c r="G45" s="6">
        <v>324110</v>
      </c>
      <c r="H45" s="8" t="s">
        <v>119</v>
      </c>
      <c r="I45" s="9">
        <v>33.774469000000003</v>
      </c>
      <c r="J45" s="9">
        <v>-118.290696</v>
      </c>
      <c r="K45" s="6" t="s">
        <v>518</v>
      </c>
      <c r="L45" s="10">
        <v>3.8</v>
      </c>
      <c r="M45" s="10">
        <v>319.87799000000001</v>
      </c>
      <c r="N45" s="10">
        <v>43.239831455000001</v>
      </c>
      <c r="O45" s="10">
        <v>1.6126178359800001</v>
      </c>
      <c r="P45" s="10">
        <v>459.32047</v>
      </c>
      <c r="Q45" s="10">
        <v>95.512074760000004</v>
      </c>
      <c r="R45" s="10">
        <v>140.45304379999999</v>
      </c>
      <c r="S45" s="10">
        <v>72.041582009999999</v>
      </c>
      <c r="T45" s="10">
        <v>116.98255075</v>
      </c>
      <c r="U45" s="10">
        <v>44.941015644899998</v>
      </c>
      <c r="V45" s="10">
        <v>56.719257851999998</v>
      </c>
      <c r="W45" s="10">
        <v>110.46522</v>
      </c>
      <c r="X45" s="10">
        <v>15.21100878072</v>
      </c>
      <c r="Y45" s="10">
        <v>272.56404226000001</v>
      </c>
      <c r="Z45" s="11">
        <f t="shared" si="0"/>
        <v>569.78569000000005</v>
      </c>
      <c r="AA45" s="10">
        <v>678.58409515182655</v>
      </c>
      <c r="AB45" s="25">
        <f t="shared" si="1"/>
        <v>0.83966850103157231</v>
      </c>
      <c r="AC45" s="6" t="s">
        <v>1478</v>
      </c>
    </row>
    <row r="46" spans="1:29" x14ac:dyDescent="0.25">
      <c r="A46" s="6">
        <v>2014</v>
      </c>
      <c r="B46" s="6" t="s">
        <v>47</v>
      </c>
      <c r="C46" s="6">
        <v>4841211</v>
      </c>
      <c r="D46" s="112" t="s">
        <v>1480</v>
      </c>
      <c r="F46" s="7" t="s">
        <v>1505</v>
      </c>
      <c r="G46" s="6">
        <v>221112</v>
      </c>
      <c r="H46" s="8" t="s">
        <v>33</v>
      </c>
      <c r="I46" s="9">
        <v>35.765500000000003</v>
      </c>
      <c r="J46" s="9">
        <v>-117.38209999999999</v>
      </c>
      <c r="K46" s="6" t="s">
        <v>518</v>
      </c>
      <c r="L46" s="10">
        <v>0.185</v>
      </c>
      <c r="M46" s="10">
        <v>165.68510499999999</v>
      </c>
      <c r="N46" s="10">
        <v>11.6557</v>
      </c>
      <c r="O46" s="10">
        <v>7.6895541710000001E-2</v>
      </c>
      <c r="P46" s="10">
        <v>326.71512200000001</v>
      </c>
      <c r="Q46" s="10">
        <v>53.127346449999997</v>
      </c>
      <c r="R46" s="10">
        <v>53.5626088</v>
      </c>
      <c r="S46" s="10">
        <v>29.37948115</v>
      </c>
      <c r="T46" s="10">
        <v>29.814743499999999</v>
      </c>
      <c r="U46" s="10">
        <v>0.43526434899999999</v>
      </c>
      <c r="V46" s="10">
        <v>24.307105751999998</v>
      </c>
      <c r="W46" s="10">
        <v>224.009052486</v>
      </c>
      <c r="X46" s="10">
        <v>2.9255772942</v>
      </c>
      <c r="Y46" s="10">
        <v>3.8257419000000001</v>
      </c>
      <c r="Z46" s="10">
        <f t="shared" si="0"/>
        <v>550.72417448600004</v>
      </c>
      <c r="AA46" s="11">
        <v>680.21139799006858</v>
      </c>
      <c r="AB46" s="110">
        <f t="shared" si="1"/>
        <v>0.80963679249320797</v>
      </c>
      <c r="AC46" s="6" t="s">
        <v>1540</v>
      </c>
    </row>
    <row r="47" spans="1:29" x14ac:dyDescent="0.25">
      <c r="A47" s="6">
        <v>2014</v>
      </c>
      <c r="B47" s="6" t="s">
        <v>47</v>
      </c>
      <c r="C47" s="6">
        <v>17220011</v>
      </c>
      <c r="D47" s="8" t="s">
        <v>1492</v>
      </c>
      <c r="F47" s="8" t="s">
        <v>1508</v>
      </c>
      <c r="G47" s="6">
        <v>561110</v>
      </c>
      <c r="H47" s="8" t="s">
        <v>1509</v>
      </c>
      <c r="I47" s="9">
        <v>33.777250000000002</v>
      </c>
      <c r="J47" s="9">
        <v>-118.22663</v>
      </c>
      <c r="K47" s="6" t="s">
        <v>518</v>
      </c>
      <c r="L47" s="10"/>
      <c r="M47" s="10">
        <v>15.287419999999999</v>
      </c>
      <c r="N47" s="10">
        <v>3.1999999999999999E-5</v>
      </c>
      <c r="O47" s="10">
        <v>1.8419479222000001E-2</v>
      </c>
      <c r="P47" s="10">
        <v>209.83681000000001</v>
      </c>
      <c r="Q47" s="10">
        <v>18.598094962200001</v>
      </c>
      <c r="R47" s="10">
        <v>19.568352820000001</v>
      </c>
      <c r="S47" s="10">
        <v>9.7372184821999994</v>
      </c>
      <c r="T47" s="10">
        <v>10.707476740000001</v>
      </c>
      <c r="U47" s="10">
        <v>0.9702581602</v>
      </c>
      <c r="V47" s="10">
        <v>8.3091053466000009</v>
      </c>
      <c r="W47" s="10">
        <v>322.84206</v>
      </c>
      <c r="X47" s="10">
        <v>0.64626478594000003</v>
      </c>
      <c r="Y47" s="10">
        <v>3.5127799999999998</v>
      </c>
      <c r="Z47" s="11">
        <f t="shared" si="0"/>
        <v>532.67886999999996</v>
      </c>
      <c r="AA47" s="10">
        <v>672.86277632221299</v>
      </c>
      <c r="AB47" s="25">
        <f t="shared" si="1"/>
        <v>0.79166048226290442</v>
      </c>
      <c r="AC47" s="6" t="s">
        <v>1478</v>
      </c>
    </row>
    <row r="48" spans="1:29" x14ac:dyDescent="0.25">
      <c r="A48" s="6">
        <v>2014</v>
      </c>
      <c r="B48" s="6" t="s">
        <v>47</v>
      </c>
      <c r="C48" s="6">
        <v>6500811</v>
      </c>
      <c r="D48" s="8" t="s">
        <v>1492</v>
      </c>
      <c r="F48" s="8" t="s">
        <v>1512</v>
      </c>
      <c r="G48" s="6">
        <v>324110</v>
      </c>
      <c r="H48" s="8" t="s">
        <v>119</v>
      </c>
      <c r="I48" s="9">
        <v>33.778300000000002</v>
      </c>
      <c r="J48" s="9">
        <v>-118.2351</v>
      </c>
      <c r="K48" s="6" t="s">
        <v>518</v>
      </c>
      <c r="L48" s="10">
        <v>5.33</v>
      </c>
      <c r="M48" s="10">
        <v>79.702929999999995</v>
      </c>
      <c r="N48" s="10">
        <v>30.814659508430001</v>
      </c>
      <c r="O48" s="10">
        <v>0.84373270389999999</v>
      </c>
      <c r="P48" s="10">
        <v>269.33364</v>
      </c>
      <c r="Q48" s="10">
        <v>37.132031670000003</v>
      </c>
      <c r="R48" s="10">
        <v>68.190254519999996</v>
      </c>
      <c r="S48" s="10">
        <v>33.819490340000002</v>
      </c>
      <c r="T48" s="10">
        <v>64.877713189999994</v>
      </c>
      <c r="U48" s="10">
        <v>31.058239867400001</v>
      </c>
      <c r="V48" s="10">
        <v>31.9845573566</v>
      </c>
      <c r="W48" s="10">
        <v>133.81681</v>
      </c>
      <c r="X48" s="10">
        <v>11.62757138575</v>
      </c>
      <c r="Y48" s="10">
        <v>159.3014</v>
      </c>
      <c r="Z48" s="11">
        <f t="shared" si="0"/>
        <v>403.15044999999998</v>
      </c>
      <c r="AA48" s="10">
        <v>673.65250433763958</v>
      </c>
      <c r="AB48" s="25">
        <f t="shared" si="1"/>
        <v>0.59845461481122619</v>
      </c>
      <c r="AC48" s="6" t="s">
        <v>1478</v>
      </c>
    </row>
    <row r="49" spans="1:29" x14ac:dyDescent="0.25">
      <c r="A49" s="6">
        <v>2014</v>
      </c>
      <c r="B49" s="6" t="s">
        <v>47</v>
      </c>
      <c r="C49" s="6">
        <v>15776111</v>
      </c>
      <c r="D49" s="8" t="s">
        <v>1516</v>
      </c>
      <c r="F49" s="8" t="s">
        <v>1517</v>
      </c>
      <c r="G49" s="6">
        <v>221112</v>
      </c>
      <c r="H49" s="8" t="s">
        <v>33</v>
      </c>
      <c r="I49" s="9">
        <v>33.586500000000001</v>
      </c>
      <c r="J49" s="9">
        <v>-116.0879</v>
      </c>
      <c r="K49" s="6" t="s">
        <v>518</v>
      </c>
      <c r="L49" s="10">
        <v>9.9734400000000001E-3</v>
      </c>
      <c r="M49" s="10">
        <v>28.333290000000002</v>
      </c>
      <c r="N49" s="10">
        <v>0.20380000000000001</v>
      </c>
      <c r="O49" s="10">
        <v>1.023198226E-2</v>
      </c>
      <c r="P49" s="10">
        <v>198.54722000000001</v>
      </c>
      <c r="Q49" s="10">
        <v>3.6587611999999998</v>
      </c>
      <c r="R49" s="10">
        <v>3.7517155999999998</v>
      </c>
      <c r="S49" s="10">
        <v>3.5004502999999998</v>
      </c>
      <c r="T49" s="10">
        <v>3.5892998999999999</v>
      </c>
      <c r="U49" s="10">
        <v>8.2691399999999998E-2</v>
      </c>
      <c r="V49" s="10">
        <v>2.6950403600000001</v>
      </c>
      <c r="W49" s="10">
        <v>56.337850000000003</v>
      </c>
      <c r="X49" s="10">
        <v>0.32966697039999998</v>
      </c>
      <c r="Y49" s="10">
        <v>4.8611800000000001</v>
      </c>
      <c r="Z49" s="11">
        <f t="shared" si="0"/>
        <v>254.88507000000001</v>
      </c>
      <c r="AA49" s="10">
        <v>475.82030702274841</v>
      </c>
      <c r="AB49" s="25">
        <f t="shared" si="1"/>
        <v>0.53567505681890593</v>
      </c>
      <c r="AC49" s="6" t="s">
        <v>1478</v>
      </c>
    </row>
    <row r="50" spans="1:29" x14ac:dyDescent="0.25">
      <c r="A50" s="6">
        <v>2014</v>
      </c>
      <c r="B50" s="6" t="s">
        <v>47</v>
      </c>
      <c r="C50" s="6">
        <v>5783911</v>
      </c>
      <c r="D50" s="8" t="s">
        <v>1492</v>
      </c>
      <c r="F50" s="8" t="s">
        <v>1522</v>
      </c>
      <c r="G50" s="6">
        <v>562213</v>
      </c>
      <c r="H50" s="8" t="s">
        <v>1523</v>
      </c>
      <c r="I50" s="9">
        <v>33.759160000000001</v>
      </c>
      <c r="J50" s="9">
        <v>-118.2411</v>
      </c>
      <c r="K50" s="6" t="s">
        <v>518</v>
      </c>
      <c r="L50" s="10"/>
      <c r="M50" s="10">
        <v>51.697740000000003</v>
      </c>
      <c r="N50" s="10">
        <v>96.889928999999995</v>
      </c>
      <c r="O50" s="10">
        <v>0.11886622516000001</v>
      </c>
      <c r="P50" s="10">
        <v>317.21208999999999</v>
      </c>
      <c r="Q50" s="10">
        <v>10.459910089999999</v>
      </c>
      <c r="R50" s="10">
        <v>11.85684008</v>
      </c>
      <c r="S50" s="10">
        <v>6.7084163700000001</v>
      </c>
      <c r="T50" s="10">
        <v>8.1053463600000004</v>
      </c>
      <c r="U50" s="10">
        <v>1.396925988</v>
      </c>
      <c r="V50" s="10">
        <v>6.2944798720000001</v>
      </c>
      <c r="W50" s="10">
        <v>29.253319999999999</v>
      </c>
      <c r="X50" s="10">
        <v>0.56064022329999996</v>
      </c>
      <c r="Y50" s="10">
        <v>6.7728799999999998</v>
      </c>
      <c r="Z50" s="11">
        <f t="shared" si="0"/>
        <v>346.46540999999996</v>
      </c>
      <c r="AA50" s="10">
        <v>673.74412522237333</v>
      </c>
      <c r="AB50" s="25">
        <f t="shared" si="1"/>
        <v>0.51423885868488572</v>
      </c>
      <c r="AC50" s="6" t="s">
        <v>1478</v>
      </c>
    </row>
    <row r="51" spans="1:29" x14ac:dyDescent="0.25">
      <c r="A51" s="6">
        <v>2014</v>
      </c>
      <c r="B51" s="6" t="s">
        <v>47</v>
      </c>
      <c r="C51" s="6">
        <v>4392711</v>
      </c>
      <c r="D51" s="8" t="s">
        <v>203</v>
      </c>
      <c r="F51" s="8" t="s">
        <v>409</v>
      </c>
      <c r="G51" s="6">
        <v>221112</v>
      </c>
      <c r="H51" s="8" t="s">
        <v>33</v>
      </c>
      <c r="I51" s="9">
        <v>38.633420000000001</v>
      </c>
      <c r="J51" s="9">
        <v>-104.70651599999999</v>
      </c>
      <c r="K51" s="6" t="s">
        <v>13</v>
      </c>
      <c r="L51" s="10">
        <v>44.282800000000002</v>
      </c>
      <c r="M51" s="10">
        <v>5498.1411500000004</v>
      </c>
      <c r="N51" s="10">
        <v>57.1997</v>
      </c>
      <c r="O51" s="10">
        <v>0.22638915200000001</v>
      </c>
      <c r="P51" s="10">
        <v>1974.7546</v>
      </c>
      <c r="Q51" s="10">
        <v>52.970751610999997</v>
      </c>
      <c r="R51" s="10">
        <v>56.552230000000002</v>
      </c>
      <c r="S51" s="10">
        <v>36.231915999999998</v>
      </c>
      <c r="T51" s="10">
        <v>39.812696000000003</v>
      </c>
      <c r="U51" s="10">
        <v>3.5814803899999998</v>
      </c>
      <c r="V51" s="10">
        <v>29.101238680000002</v>
      </c>
      <c r="W51" s="10">
        <v>3319.6776850000001</v>
      </c>
      <c r="X51" s="10">
        <v>4.0649203099999998</v>
      </c>
      <c r="Y51" s="10">
        <v>30.240445999999999</v>
      </c>
      <c r="Z51" s="10">
        <f t="shared" si="0"/>
        <v>5294.4322849999999</v>
      </c>
      <c r="AA51" s="10">
        <v>354.93503833521123</v>
      </c>
      <c r="AB51" s="12">
        <f t="shared" si="1"/>
        <v>14.916623362497619</v>
      </c>
      <c r="AC51" s="6" t="s">
        <v>402</v>
      </c>
    </row>
    <row r="52" spans="1:29" x14ac:dyDescent="0.25">
      <c r="A52" s="6">
        <v>2025</v>
      </c>
      <c r="B52" s="6" t="s">
        <v>30</v>
      </c>
      <c r="C52" s="6">
        <v>1839711</v>
      </c>
      <c r="D52" s="7" t="s">
        <v>64</v>
      </c>
      <c r="E52" s="6"/>
      <c r="F52" s="7" t="s">
        <v>65</v>
      </c>
      <c r="G52" s="6">
        <v>221112</v>
      </c>
      <c r="H52" s="8" t="s">
        <v>33</v>
      </c>
      <c r="I52" s="13">
        <v>40.462699999999998</v>
      </c>
      <c r="J52" s="9">
        <v>-107.5912</v>
      </c>
      <c r="K52" s="14" t="s">
        <v>13</v>
      </c>
      <c r="L52" s="15"/>
      <c r="P52" s="11">
        <v>2998.3830000000003</v>
      </c>
      <c r="Q52" s="15"/>
      <c r="W52" s="11">
        <v>1679.9679999999998</v>
      </c>
      <c r="X52" s="15"/>
      <c r="Z52" s="10">
        <f t="shared" si="0"/>
        <v>4678.3510000000006</v>
      </c>
      <c r="AA52" s="11">
        <v>353.93143266631972</v>
      </c>
      <c r="AB52" s="12">
        <f t="shared" si="1"/>
        <v>13.218241072164583</v>
      </c>
      <c r="AC52" s="6" t="s">
        <v>402</v>
      </c>
    </row>
    <row r="53" spans="1:29" x14ac:dyDescent="0.25">
      <c r="A53" s="6">
        <v>2025</v>
      </c>
      <c r="B53" s="6" t="s">
        <v>30</v>
      </c>
      <c r="C53" s="6">
        <v>4367811</v>
      </c>
      <c r="D53" s="7" t="s">
        <v>58</v>
      </c>
      <c r="E53" s="6"/>
      <c r="F53" s="7" t="s">
        <v>59</v>
      </c>
      <c r="G53" s="6">
        <v>221112</v>
      </c>
      <c r="H53" s="8" t="s">
        <v>33</v>
      </c>
      <c r="I53" s="13">
        <v>38.208100000000002</v>
      </c>
      <c r="J53" s="9">
        <v>-104.57470000000001</v>
      </c>
      <c r="K53" s="14" t="s">
        <v>13</v>
      </c>
      <c r="L53" s="15"/>
      <c r="P53" s="11">
        <v>1653.91</v>
      </c>
      <c r="Q53" s="15"/>
      <c r="W53" s="11">
        <v>2110.2510000000002</v>
      </c>
      <c r="X53" s="15"/>
      <c r="Z53" s="11">
        <f t="shared" si="0"/>
        <v>3764.1610000000001</v>
      </c>
      <c r="AA53" s="11">
        <v>308.14147012884456</v>
      </c>
      <c r="AB53" s="12">
        <f t="shared" si="1"/>
        <v>12.215691053937254</v>
      </c>
      <c r="AC53" s="6" t="s">
        <v>35</v>
      </c>
    </row>
    <row r="54" spans="1:29" x14ac:dyDescent="0.25">
      <c r="A54" s="6">
        <v>2018</v>
      </c>
      <c r="B54" s="6" t="s">
        <v>30</v>
      </c>
      <c r="C54" s="6">
        <v>4458511</v>
      </c>
      <c r="D54" s="7" t="s">
        <v>96</v>
      </c>
      <c r="E54" s="6"/>
      <c r="F54" s="7" t="s">
        <v>97</v>
      </c>
      <c r="G54" s="6">
        <v>221112</v>
      </c>
      <c r="H54" s="8" t="s">
        <v>33</v>
      </c>
      <c r="I54" s="9">
        <v>40.485599999999998</v>
      </c>
      <c r="J54" s="9">
        <v>-107.185</v>
      </c>
      <c r="K54" s="6" t="s">
        <v>13</v>
      </c>
      <c r="P54" s="10">
        <v>648.19200000000001</v>
      </c>
      <c r="W54" s="10">
        <v>1714.002</v>
      </c>
      <c r="Z54" s="10">
        <f t="shared" si="0"/>
        <v>2362.194</v>
      </c>
      <c r="AA54" s="11">
        <v>365.23719557012316</v>
      </c>
      <c r="AB54" s="12">
        <f t="shared" si="1"/>
        <v>6.4675614330919755</v>
      </c>
      <c r="AC54" s="6" t="s">
        <v>402</v>
      </c>
    </row>
    <row r="55" spans="1:29" x14ac:dyDescent="0.25">
      <c r="A55" s="6">
        <v>2018</v>
      </c>
      <c r="B55" s="6" t="s">
        <v>30</v>
      </c>
      <c r="C55" s="6">
        <v>897211</v>
      </c>
      <c r="D55" s="7" t="s">
        <v>78</v>
      </c>
      <c r="E55" s="6"/>
      <c r="F55" s="7" t="s">
        <v>79</v>
      </c>
      <c r="G55" s="6">
        <v>221112</v>
      </c>
      <c r="H55" s="8" t="s">
        <v>33</v>
      </c>
      <c r="I55" s="9">
        <v>40.221699999999998</v>
      </c>
      <c r="J55" s="9">
        <v>-103.6803</v>
      </c>
      <c r="K55" s="6" t="s">
        <v>13</v>
      </c>
      <c r="P55" s="10">
        <v>1113.4159999999999</v>
      </c>
      <c r="W55" s="10">
        <v>1867.623</v>
      </c>
      <c r="Z55" s="10">
        <f t="shared" si="0"/>
        <v>2981.0389999999998</v>
      </c>
      <c r="AA55" s="11">
        <v>520.5184998028169</v>
      </c>
      <c r="AB55" s="12">
        <f t="shared" si="1"/>
        <v>5.7270567734466278</v>
      </c>
      <c r="AC55" s="6" t="s">
        <v>402</v>
      </c>
    </row>
    <row r="56" spans="1:29" x14ac:dyDescent="0.25">
      <c r="A56" s="6">
        <v>2014</v>
      </c>
      <c r="B56" s="6" t="s">
        <v>47</v>
      </c>
      <c r="C56" s="6">
        <v>896111</v>
      </c>
      <c r="D56" s="8" t="s">
        <v>102</v>
      </c>
      <c r="F56" s="8" t="s">
        <v>103</v>
      </c>
      <c r="G56" s="6">
        <v>221330</v>
      </c>
      <c r="H56" s="8" t="s">
        <v>104</v>
      </c>
      <c r="I56" s="9">
        <v>39.760579</v>
      </c>
      <c r="J56" s="9">
        <v>-105.215345</v>
      </c>
      <c r="K56" s="6" t="s">
        <v>13</v>
      </c>
      <c r="L56" s="10">
        <v>6.2972399999999998E-2</v>
      </c>
      <c r="M56" s="10">
        <v>77.912000000000006</v>
      </c>
      <c r="N56" s="10"/>
      <c r="O56" s="10">
        <v>0.17998267524200001</v>
      </c>
      <c r="P56" s="10">
        <v>636.52499999999998</v>
      </c>
      <c r="Q56" s="10">
        <v>7.5304592100000001</v>
      </c>
      <c r="R56" s="10">
        <v>12.7288</v>
      </c>
      <c r="S56" s="10">
        <v>7.3409729600000002</v>
      </c>
      <c r="T56" s="10">
        <v>12.53931375</v>
      </c>
      <c r="U56" s="10">
        <v>5.1983357945000002</v>
      </c>
      <c r="V56" s="10">
        <v>5.6429153251999997</v>
      </c>
      <c r="W56" s="10">
        <v>1176.0989999999999</v>
      </c>
      <c r="X56" s="10">
        <v>1.257276614</v>
      </c>
      <c r="Y56" s="10">
        <v>14.637</v>
      </c>
      <c r="Z56" s="10">
        <f t="shared" si="0"/>
        <v>1812.6239999999998</v>
      </c>
      <c r="AA56" s="10">
        <v>386.97814163207272</v>
      </c>
      <c r="AB56" s="12">
        <f t="shared" si="1"/>
        <v>4.684047508097728</v>
      </c>
      <c r="AC56" s="6" t="s">
        <v>402</v>
      </c>
    </row>
    <row r="57" spans="1:29" x14ac:dyDescent="0.25">
      <c r="A57" s="6">
        <v>2014</v>
      </c>
      <c r="B57" s="6" t="s">
        <v>47</v>
      </c>
      <c r="C57" s="6">
        <v>4417311</v>
      </c>
      <c r="D57" s="8" t="s">
        <v>91</v>
      </c>
      <c r="F57" s="8" t="s">
        <v>92</v>
      </c>
      <c r="G57" s="6">
        <v>327310</v>
      </c>
      <c r="H57" s="8" t="s">
        <v>50</v>
      </c>
      <c r="I57" s="9">
        <v>38.386367</v>
      </c>
      <c r="J57" s="9">
        <v>-105.01768800000001</v>
      </c>
      <c r="K57" s="6" t="s">
        <v>13</v>
      </c>
      <c r="L57" s="10">
        <v>18.781500000000001</v>
      </c>
      <c r="M57" s="10">
        <v>1041.55</v>
      </c>
      <c r="N57" s="10">
        <v>86.529499999999999</v>
      </c>
      <c r="O57" s="10">
        <v>1.0011955431999999</v>
      </c>
      <c r="P57" s="10">
        <v>1173.78</v>
      </c>
      <c r="Q57" s="10">
        <v>106.188767</v>
      </c>
      <c r="R57" s="10">
        <v>109.291838</v>
      </c>
      <c r="S57" s="10">
        <v>31.285300100000001</v>
      </c>
      <c r="T57" s="10">
        <v>34.388361000000003</v>
      </c>
      <c r="U57" s="10">
        <v>3.1030605000000002</v>
      </c>
      <c r="V57" s="10">
        <v>26.207499290000001</v>
      </c>
      <c r="W57" s="10">
        <v>264.93</v>
      </c>
      <c r="X57" s="10">
        <v>3.8007923959999999</v>
      </c>
      <c r="Y57" s="10">
        <v>137</v>
      </c>
      <c r="Z57" s="10">
        <f t="shared" si="0"/>
        <v>1438.71</v>
      </c>
      <c r="AA57" s="10">
        <v>308.33234972356934</v>
      </c>
      <c r="AB57" s="12">
        <f t="shared" si="1"/>
        <v>4.6661013717498454</v>
      </c>
      <c r="AC57" s="6" t="s">
        <v>35</v>
      </c>
    </row>
    <row r="58" spans="1:29" x14ac:dyDescent="0.25">
      <c r="A58" s="6">
        <v>2014</v>
      </c>
      <c r="B58" s="6" t="s">
        <v>47</v>
      </c>
      <c r="C58" s="6">
        <v>3457111</v>
      </c>
      <c r="D58" s="112" t="s">
        <v>1542</v>
      </c>
      <c r="F58" s="8" t="s">
        <v>1543</v>
      </c>
      <c r="G58" s="6">
        <v>221112</v>
      </c>
      <c r="H58" s="8" t="s">
        <v>33</v>
      </c>
      <c r="I58" s="9">
        <v>38.238213000000002</v>
      </c>
      <c r="J58" s="9">
        <v>-108.507942</v>
      </c>
      <c r="K58" s="6" t="s">
        <v>13</v>
      </c>
      <c r="L58" s="10">
        <v>5.4492899999999997E-2</v>
      </c>
      <c r="M58" s="10">
        <v>35.340000000000003</v>
      </c>
      <c r="N58" s="10">
        <v>3.59476</v>
      </c>
      <c r="O58" s="10">
        <v>2.9904879999999998E-2</v>
      </c>
      <c r="P58" s="10">
        <v>767.4</v>
      </c>
      <c r="Q58" s="10">
        <v>44.929000000000002</v>
      </c>
      <c r="R58" s="10">
        <v>45.99</v>
      </c>
      <c r="S58" s="10">
        <v>20.677810000000001</v>
      </c>
      <c r="T58" s="10">
        <v>21.73882</v>
      </c>
      <c r="U58" s="10">
        <v>1.06101</v>
      </c>
      <c r="V58" s="10">
        <v>17.946394999999999</v>
      </c>
      <c r="W58" s="10">
        <v>806.57</v>
      </c>
      <c r="X58" s="10">
        <v>2.6732960299999999</v>
      </c>
      <c r="Y58" s="10">
        <v>5.82</v>
      </c>
      <c r="Z58" s="10">
        <f t="shared" si="0"/>
        <v>1573.97</v>
      </c>
      <c r="AA58" s="10">
        <v>357.79624378252078</v>
      </c>
      <c r="AB58" s="110">
        <f t="shared" si="1"/>
        <v>4.3990679817105791</v>
      </c>
      <c r="AC58" s="6" t="s">
        <v>1540</v>
      </c>
    </row>
    <row r="59" spans="1:29" x14ac:dyDescent="0.25">
      <c r="A59" s="6">
        <v>2018</v>
      </c>
      <c r="B59" s="6" t="s">
        <v>30</v>
      </c>
      <c r="C59" s="6">
        <v>4391711</v>
      </c>
      <c r="D59" s="7" t="s">
        <v>82</v>
      </c>
      <c r="E59" s="6"/>
      <c r="F59" s="7" t="s">
        <v>105</v>
      </c>
      <c r="G59" s="6">
        <v>221112</v>
      </c>
      <c r="H59" s="8" t="s">
        <v>33</v>
      </c>
      <c r="I59" s="9">
        <v>38.824399999999997</v>
      </c>
      <c r="J59" s="9">
        <v>-104.8331</v>
      </c>
      <c r="K59" s="6" t="s">
        <v>13</v>
      </c>
      <c r="P59" s="10">
        <v>1293.5309999999999</v>
      </c>
      <c r="W59" s="10">
        <v>151.435</v>
      </c>
      <c r="Z59" s="10">
        <f t="shared" si="0"/>
        <v>1444.9659999999999</v>
      </c>
      <c r="AA59" s="11">
        <v>354.20200232415544</v>
      </c>
      <c r="AB59" s="12">
        <f t="shared" si="1"/>
        <v>4.0794969834123318</v>
      </c>
      <c r="AC59" s="6" t="s">
        <v>402</v>
      </c>
    </row>
    <row r="60" spans="1:29" x14ac:dyDescent="0.25">
      <c r="A60" s="6">
        <v>2014</v>
      </c>
      <c r="B60" s="6" t="s">
        <v>47</v>
      </c>
      <c r="C60" s="6">
        <v>14939111</v>
      </c>
      <c r="E60" s="8" t="s">
        <v>110</v>
      </c>
      <c r="F60" s="8" t="s">
        <v>210</v>
      </c>
      <c r="G60" s="6">
        <v>211111</v>
      </c>
      <c r="H60" s="8" t="s">
        <v>53</v>
      </c>
      <c r="I60" s="9">
        <v>37.053445000000004</v>
      </c>
      <c r="J60" s="9">
        <v>-107.78565399999999</v>
      </c>
      <c r="K60" s="6" t="s">
        <v>13</v>
      </c>
      <c r="L60" s="10"/>
      <c r="M60" s="10">
        <v>186.1</v>
      </c>
      <c r="N60" s="10"/>
      <c r="O60" s="10">
        <v>0.14005032000000001</v>
      </c>
      <c r="P60" s="10">
        <v>216.2</v>
      </c>
      <c r="Q60" s="10">
        <v>4.0474059999999996</v>
      </c>
      <c r="R60" s="10">
        <v>8.9</v>
      </c>
      <c r="S60" s="10">
        <v>3.7352089999999998</v>
      </c>
      <c r="T60" s="10">
        <v>8.5878040000000002</v>
      </c>
      <c r="U60" s="10">
        <v>4.0525944000000003</v>
      </c>
      <c r="V60" s="10">
        <v>3.2540821000000002</v>
      </c>
      <c r="W60" s="10"/>
      <c r="X60" s="10">
        <v>0.57353949999999998</v>
      </c>
      <c r="Y60" s="10">
        <v>100.6</v>
      </c>
      <c r="Z60" s="10">
        <f t="shared" si="0"/>
        <v>216.2</v>
      </c>
      <c r="AA60" s="10">
        <v>53.030009593660893</v>
      </c>
      <c r="AB60" s="12">
        <f t="shared" si="1"/>
        <v>4.0769368449415504</v>
      </c>
      <c r="AC60" s="6" t="s">
        <v>402</v>
      </c>
    </row>
    <row r="61" spans="1:29" x14ac:dyDescent="0.25">
      <c r="A61" s="6">
        <v>2018</v>
      </c>
      <c r="B61" s="6" t="s">
        <v>30</v>
      </c>
      <c r="C61" s="6">
        <v>4364011</v>
      </c>
      <c r="D61" s="7" t="s">
        <v>414</v>
      </c>
      <c r="E61" s="6"/>
      <c r="F61" s="7" t="s">
        <v>415</v>
      </c>
      <c r="G61" s="6">
        <v>221112</v>
      </c>
      <c r="H61" s="8" t="s">
        <v>33</v>
      </c>
      <c r="I61" s="9">
        <v>40.8611</v>
      </c>
      <c r="J61" s="9">
        <v>-105.0206</v>
      </c>
      <c r="K61" s="6" t="s">
        <v>13</v>
      </c>
      <c r="P61" s="10">
        <v>1113.6669999999999</v>
      </c>
      <c r="W61" s="10">
        <v>710.78200000000004</v>
      </c>
      <c r="Z61" s="10">
        <f t="shared" si="0"/>
        <v>1824.4490000000001</v>
      </c>
      <c r="AA61" s="11">
        <v>488.6511760506483</v>
      </c>
      <c r="AB61" s="12">
        <f t="shared" si="1"/>
        <v>3.7336429122006192</v>
      </c>
      <c r="AC61" s="6" t="s">
        <v>402</v>
      </c>
    </row>
    <row r="62" spans="1:29" x14ac:dyDescent="0.25">
      <c r="A62" s="6">
        <v>2014</v>
      </c>
      <c r="B62" s="6" t="s">
        <v>47</v>
      </c>
      <c r="C62" s="6">
        <v>3442911</v>
      </c>
      <c r="D62" s="8" t="s">
        <v>416</v>
      </c>
      <c r="F62" s="8" t="s">
        <v>417</v>
      </c>
      <c r="G62" s="6">
        <v>486210</v>
      </c>
      <c r="H62" s="8" t="s">
        <v>72</v>
      </c>
      <c r="I62" s="9">
        <v>37.416761000000001</v>
      </c>
      <c r="J62" s="9">
        <v>-108.433542</v>
      </c>
      <c r="K62" s="6" t="s">
        <v>13</v>
      </c>
      <c r="L62" s="10"/>
      <c r="M62" s="10">
        <v>30.77</v>
      </c>
      <c r="N62" s="10"/>
      <c r="O62" s="10">
        <v>9.6600000000000002E-3</v>
      </c>
      <c r="P62" s="10">
        <v>25.27</v>
      </c>
      <c r="Q62" s="10">
        <v>0.253</v>
      </c>
      <c r="R62" s="10">
        <v>0.46</v>
      </c>
      <c r="S62" s="10">
        <v>0.253</v>
      </c>
      <c r="T62" s="10">
        <v>0.46</v>
      </c>
      <c r="U62" s="10">
        <v>0.20699999999999999</v>
      </c>
      <c r="V62" s="10">
        <v>0.12052</v>
      </c>
      <c r="W62" s="10">
        <v>0.01</v>
      </c>
      <c r="X62" s="10">
        <v>3.9559999999999998E-2</v>
      </c>
      <c r="Y62" s="10">
        <v>2.2000000000000002</v>
      </c>
      <c r="Z62" s="10">
        <f t="shared" si="0"/>
        <v>25.28</v>
      </c>
      <c r="AA62" s="10">
        <v>7.9663330886675663</v>
      </c>
      <c r="AB62" s="12">
        <f t="shared" si="1"/>
        <v>3.1733546311240528</v>
      </c>
      <c r="AC62" s="6" t="s">
        <v>402</v>
      </c>
    </row>
    <row r="63" spans="1:29" x14ac:dyDescent="0.25">
      <c r="A63" s="6">
        <v>2014</v>
      </c>
      <c r="B63" s="6" t="s">
        <v>47</v>
      </c>
      <c r="C63" s="6">
        <v>12862411</v>
      </c>
      <c r="D63" s="8" t="s">
        <v>115</v>
      </c>
      <c r="F63" s="8" t="s">
        <v>116</v>
      </c>
      <c r="G63" s="6">
        <v>327310</v>
      </c>
      <c r="H63" s="8" t="s">
        <v>50</v>
      </c>
      <c r="I63" s="9">
        <v>38.129058000000001</v>
      </c>
      <c r="J63" s="9">
        <v>-104.606741</v>
      </c>
      <c r="K63" s="6" t="s">
        <v>13</v>
      </c>
      <c r="L63" s="10">
        <v>49</v>
      </c>
      <c r="M63" s="10">
        <v>744.09710600000005</v>
      </c>
      <c r="N63" s="10">
        <v>34.4495</v>
      </c>
      <c r="O63" s="10">
        <v>5.8309052694999997</v>
      </c>
      <c r="P63" s="10">
        <v>916.20872999999995</v>
      </c>
      <c r="Q63" s="10">
        <v>144.0344284</v>
      </c>
      <c r="R63" s="10">
        <v>151.63259500000001</v>
      </c>
      <c r="S63" s="10">
        <v>117.3358054</v>
      </c>
      <c r="T63" s="10">
        <v>124.933972</v>
      </c>
      <c r="U63" s="10">
        <v>7.5981356880000002</v>
      </c>
      <c r="V63" s="10">
        <v>77.123278298000002</v>
      </c>
      <c r="W63" s="10">
        <v>12.758651</v>
      </c>
      <c r="X63" s="10">
        <v>21.980050764800001</v>
      </c>
      <c r="Y63" s="10">
        <v>44.268467999999999</v>
      </c>
      <c r="Z63" s="10">
        <f t="shared" si="0"/>
        <v>928.96738099999993</v>
      </c>
      <c r="AA63" s="10">
        <v>299.17453358486216</v>
      </c>
      <c r="AB63" s="12">
        <f t="shared" si="1"/>
        <v>3.1051017941555319</v>
      </c>
      <c r="AC63" s="6" t="s">
        <v>35</v>
      </c>
    </row>
    <row r="64" spans="1:29" x14ac:dyDescent="0.25">
      <c r="A64" s="6">
        <v>2014</v>
      </c>
      <c r="B64" s="6" t="s">
        <v>47</v>
      </c>
      <c r="C64" s="6">
        <v>14940411</v>
      </c>
      <c r="E64" s="8" t="s">
        <v>110</v>
      </c>
      <c r="F64" s="8" t="s">
        <v>244</v>
      </c>
      <c r="G64" s="6">
        <v>48621</v>
      </c>
      <c r="H64" s="8" t="s">
        <v>72</v>
      </c>
      <c r="I64" s="9">
        <v>37.098055000000002</v>
      </c>
      <c r="J64" s="9">
        <v>-107.77</v>
      </c>
      <c r="K64" s="6" t="s">
        <v>13</v>
      </c>
      <c r="L64" s="10"/>
      <c r="M64" s="10">
        <v>0</v>
      </c>
      <c r="N64" s="10"/>
      <c r="O64" s="10"/>
      <c r="P64" s="10">
        <v>155.1</v>
      </c>
      <c r="Q64" s="10">
        <v>2.1030630000000001</v>
      </c>
      <c r="R64" s="10">
        <v>2.8</v>
      </c>
      <c r="S64" s="10">
        <v>1.7450950000000001</v>
      </c>
      <c r="T64" s="10">
        <v>2.4420310000000001</v>
      </c>
      <c r="U64" s="10">
        <v>0.69693700000000003</v>
      </c>
      <c r="V64" s="10">
        <v>1.9177280000000001</v>
      </c>
      <c r="W64" s="10">
        <v>1.1000000000000001</v>
      </c>
      <c r="X64" s="10"/>
      <c r="Y64" s="10">
        <v>1.7</v>
      </c>
      <c r="Z64" s="10">
        <f t="shared" si="0"/>
        <v>156.19999999999999</v>
      </c>
      <c r="AA64" s="10">
        <v>52.823610813709472</v>
      </c>
      <c r="AB64" s="12">
        <f t="shared" si="1"/>
        <v>2.9570110333968485</v>
      </c>
      <c r="AC64" s="6" t="s">
        <v>402</v>
      </c>
    </row>
    <row r="65" spans="1:29" x14ac:dyDescent="0.25">
      <c r="A65" s="6">
        <v>2014</v>
      </c>
      <c r="B65" s="6" t="s">
        <v>47</v>
      </c>
      <c r="C65" s="6">
        <v>14789211</v>
      </c>
      <c r="D65" s="8" t="s">
        <v>416</v>
      </c>
      <c r="F65" s="8" t="s">
        <v>418</v>
      </c>
      <c r="G65" s="6">
        <v>212321</v>
      </c>
      <c r="H65" s="8" t="s">
        <v>419</v>
      </c>
      <c r="I65" s="9">
        <v>37.339658</v>
      </c>
      <c r="J65" s="9">
        <v>-108.331836</v>
      </c>
      <c r="K65" s="6" t="s">
        <v>13</v>
      </c>
      <c r="L65" s="10">
        <v>5.5510699999999997E-5</v>
      </c>
      <c r="M65" s="10">
        <v>46.490318000000002</v>
      </c>
      <c r="N65" s="10"/>
      <c r="O65" s="10">
        <v>7.1544573E-4</v>
      </c>
      <c r="P65" s="10">
        <v>10.086270000000001</v>
      </c>
      <c r="Q65" s="10">
        <v>3.9167640000000001</v>
      </c>
      <c r="R65" s="10">
        <v>3.91947</v>
      </c>
      <c r="S65" s="10">
        <v>1.1598749900000001</v>
      </c>
      <c r="T65" s="10">
        <v>1.1625810000000001</v>
      </c>
      <c r="U65" s="10">
        <v>2.7060510000000001E-3</v>
      </c>
      <c r="V65" s="10">
        <v>1.1142402410000001</v>
      </c>
      <c r="W65" s="10">
        <v>10.166375</v>
      </c>
      <c r="X65" s="10">
        <v>5.9787229400000003E-3</v>
      </c>
      <c r="Y65" s="10">
        <v>5.6028979999999997</v>
      </c>
      <c r="Z65" s="10">
        <f t="shared" si="0"/>
        <v>20.252645000000001</v>
      </c>
      <c r="AA65" s="10">
        <v>7.0727154807158286</v>
      </c>
      <c r="AB65" s="12">
        <f t="shared" si="1"/>
        <v>2.8634892857234284</v>
      </c>
      <c r="AC65" s="6" t="s">
        <v>402</v>
      </c>
    </row>
    <row r="66" spans="1:29" x14ac:dyDescent="0.25">
      <c r="A66" s="6">
        <v>2014</v>
      </c>
      <c r="B66" s="6" t="s">
        <v>47</v>
      </c>
      <c r="C66" s="6">
        <v>1082911</v>
      </c>
      <c r="D66" s="8" t="s">
        <v>148</v>
      </c>
      <c r="F66" s="8" t="s">
        <v>149</v>
      </c>
      <c r="G66" s="6">
        <v>327310</v>
      </c>
      <c r="H66" s="8" t="s">
        <v>50</v>
      </c>
      <c r="I66" s="9">
        <v>40.202235999999999</v>
      </c>
      <c r="J66" s="9">
        <v>-105.23669700000001</v>
      </c>
      <c r="K66" s="6" t="s">
        <v>13</v>
      </c>
      <c r="L66" s="10">
        <v>44</v>
      </c>
      <c r="M66" s="10">
        <v>306.33715599999999</v>
      </c>
      <c r="N66" s="10"/>
      <c r="O66" s="10">
        <v>1.51085272643</v>
      </c>
      <c r="P66" s="10">
        <v>1050.8167100000001</v>
      </c>
      <c r="Q66" s="10">
        <v>115.42252341</v>
      </c>
      <c r="R66" s="10">
        <v>119.298877</v>
      </c>
      <c r="S66" s="10">
        <v>42.911925410000002</v>
      </c>
      <c r="T66" s="10">
        <v>46.788288999999999</v>
      </c>
      <c r="U66" s="10">
        <v>3.8763651640000001</v>
      </c>
      <c r="V66" s="10">
        <v>34.297606930999997</v>
      </c>
      <c r="W66" s="10">
        <v>23.365845</v>
      </c>
      <c r="X66" s="10">
        <v>5.8385170112999996</v>
      </c>
      <c r="Y66" s="10">
        <v>5.0013740000000002</v>
      </c>
      <c r="Z66" s="10">
        <f t="shared" ref="Z66:Z129" si="2">+P66+W66</f>
        <v>1074.1825550000001</v>
      </c>
      <c r="AA66" s="10">
        <v>420.73854502023039</v>
      </c>
      <c r="AB66" s="12">
        <f t="shared" ref="AB66:AB129" si="3">+Z66/AA66</f>
        <v>2.5530880584006157</v>
      </c>
      <c r="AC66" s="6" t="s">
        <v>402</v>
      </c>
    </row>
    <row r="67" spans="1:29" x14ac:dyDescent="0.25">
      <c r="A67" s="6">
        <v>2014</v>
      </c>
      <c r="B67" s="6" t="s">
        <v>47</v>
      </c>
      <c r="C67" s="6">
        <v>14937211</v>
      </c>
      <c r="E67" s="8" t="s">
        <v>110</v>
      </c>
      <c r="F67" s="8" t="s">
        <v>223</v>
      </c>
      <c r="G67" s="6">
        <v>2111</v>
      </c>
      <c r="H67" s="8" t="s">
        <v>224</v>
      </c>
      <c r="I67" s="9">
        <v>37.054273000000002</v>
      </c>
      <c r="J67" s="9">
        <v>-107.626051</v>
      </c>
      <c r="K67" s="6" t="s">
        <v>13</v>
      </c>
      <c r="L67" s="10"/>
      <c r="M67" s="10">
        <v>0.71</v>
      </c>
      <c r="N67" s="10"/>
      <c r="O67" s="10"/>
      <c r="P67" s="10">
        <v>169.45</v>
      </c>
      <c r="Q67" s="10"/>
      <c r="R67" s="10">
        <v>0.06</v>
      </c>
      <c r="S67" s="10"/>
      <c r="T67" s="10">
        <v>0.06</v>
      </c>
      <c r="U67" s="10"/>
      <c r="V67" s="10">
        <v>4.7118E-2</v>
      </c>
      <c r="W67" s="10"/>
      <c r="X67" s="10"/>
      <c r="Y67" s="10">
        <v>45.55</v>
      </c>
      <c r="Z67" s="10">
        <f t="shared" si="2"/>
        <v>169.45</v>
      </c>
      <c r="AA67" s="10">
        <v>66.437364963052488</v>
      </c>
      <c r="AB67" s="12">
        <f t="shared" si="3"/>
        <v>2.5505225876167041</v>
      </c>
      <c r="AC67" s="6" t="s">
        <v>402</v>
      </c>
    </row>
    <row r="68" spans="1:29" x14ac:dyDescent="0.25">
      <c r="A68" s="6">
        <v>2014</v>
      </c>
      <c r="B68" s="6" t="s">
        <v>47</v>
      </c>
      <c r="C68" s="6">
        <v>1099511</v>
      </c>
      <c r="D68" s="8" t="s">
        <v>146</v>
      </c>
      <c r="F68" s="8" t="s">
        <v>147</v>
      </c>
      <c r="G68" s="6">
        <v>324110</v>
      </c>
      <c r="H68" s="8" t="s">
        <v>119</v>
      </c>
      <c r="I68" s="9">
        <v>39.802788999999997</v>
      </c>
      <c r="J68" s="9">
        <v>-104.94750000000001</v>
      </c>
      <c r="K68" s="6" t="s">
        <v>13</v>
      </c>
      <c r="L68" s="10">
        <v>5.8</v>
      </c>
      <c r="M68" s="10">
        <v>435.0677</v>
      </c>
      <c r="N68" s="10">
        <v>0.71350000000000002</v>
      </c>
      <c r="O68" s="10">
        <v>0.94730167350000005</v>
      </c>
      <c r="P68" s="10">
        <v>763.15994000000001</v>
      </c>
      <c r="Q68" s="10">
        <v>168.97199620000001</v>
      </c>
      <c r="R68" s="10">
        <v>266.68585999999999</v>
      </c>
      <c r="S68" s="10">
        <v>87.710429199999993</v>
      </c>
      <c r="T68" s="10">
        <v>185.42429300000001</v>
      </c>
      <c r="U68" s="10">
        <v>97.713865769999998</v>
      </c>
      <c r="V68" s="10">
        <v>110.79226418</v>
      </c>
      <c r="W68" s="10">
        <v>248.94357600000001</v>
      </c>
      <c r="X68" s="10">
        <v>52.946862799999998</v>
      </c>
      <c r="Y68" s="10">
        <v>389.64657099999999</v>
      </c>
      <c r="Z68" s="10">
        <f t="shared" si="2"/>
        <v>1012.103516</v>
      </c>
      <c r="AA68" s="10">
        <v>407.13363260721917</v>
      </c>
      <c r="AB68" s="12">
        <f t="shared" si="3"/>
        <v>2.4859246078950781</v>
      </c>
      <c r="AC68" s="6" t="s">
        <v>402</v>
      </c>
    </row>
    <row r="69" spans="1:29" x14ac:dyDescent="0.25">
      <c r="A69" s="6">
        <v>2014</v>
      </c>
      <c r="B69" s="6" t="s">
        <v>47</v>
      </c>
      <c r="C69" s="6">
        <v>4350411</v>
      </c>
      <c r="D69" s="8" t="s">
        <v>115</v>
      </c>
      <c r="F69" s="8" t="s">
        <v>134</v>
      </c>
      <c r="G69" s="6">
        <v>331110</v>
      </c>
      <c r="H69" s="8" t="s">
        <v>135</v>
      </c>
      <c r="I69" s="9">
        <v>38.232627000000001</v>
      </c>
      <c r="J69" s="9">
        <v>-104.607257</v>
      </c>
      <c r="K69" s="6" t="s">
        <v>13</v>
      </c>
      <c r="L69" s="10">
        <v>406</v>
      </c>
      <c r="M69" s="10">
        <v>1220.4688000000001</v>
      </c>
      <c r="N69" s="10"/>
      <c r="O69" s="10">
        <v>0.96694504771849998</v>
      </c>
      <c r="P69" s="10">
        <v>447.05180000000001</v>
      </c>
      <c r="Q69" s="10">
        <v>167.613484</v>
      </c>
      <c r="R69" s="10">
        <v>209.3169</v>
      </c>
      <c r="S69" s="10">
        <v>135.80442300000001</v>
      </c>
      <c r="T69" s="10">
        <v>177.50783899999999</v>
      </c>
      <c r="U69" s="10">
        <v>41.703415999999997</v>
      </c>
      <c r="V69" s="10">
        <v>112.5854536108</v>
      </c>
      <c r="W69" s="10">
        <v>310.73721</v>
      </c>
      <c r="X69" s="10">
        <v>36.930460726900002</v>
      </c>
      <c r="Y69" s="10">
        <v>179.74257</v>
      </c>
      <c r="Z69" s="10">
        <f t="shared" si="2"/>
        <v>757.78900999999996</v>
      </c>
      <c r="AA69" s="10">
        <v>309.03497692145561</v>
      </c>
      <c r="AB69" s="12">
        <f t="shared" si="3"/>
        <v>2.4521140537195563</v>
      </c>
      <c r="AC69" s="6" t="s">
        <v>35</v>
      </c>
    </row>
    <row r="70" spans="1:29" x14ac:dyDescent="0.25">
      <c r="A70" s="6">
        <v>2014</v>
      </c>
      <c r="B70" s="6" t="s">
        <v>47</v>
      </c>
      <c r="C70" s="6">
        <v>14938111</v>
      </c>
      <c r="E70" s="8" t="s">
        <v>110</v>
      </c>
      <c r="F70" s="8" t="s">
        <v>278</v>
      </c>
      <c r="G70" s="6">
        <v>211111</v>
      </c>
      <c r="H70" s="8" t="s">
        <v>53</v>
      </c>
      <c r="I70" s="9">
        <v>37.078513000000001</v>
      </c>
      <c r="J70" s="9">
        <v>-107.69068</v>
      </c>
      <c r="K70" s="6" t="s">
        <v>13</v>
      </c>
      <c r="L70" s="10"/>
      <c r="M70" s="10">
        <v>0.5</v>
      </c>
      <c r="N70" s="10"/>
      <c r="O70" s="10"/>
      <c r="P70" s="10">
        <v>120.4</v>
      </c>
      <c r="Q70" s="10"/>
      <c r="R70" s="10"/>
      <c r="S70" s="10"/>
      <c r="T70" s="10"/>
      <c r="U70" s="10"/>
      <c r="V70" s="10"/>
      <c r="W70" s="10"/>
      <c r="X70" s="10"/>
      <c r="Y70" s="10">
        <v>23.81</v>
      </c>
      <c r="Z70" s="10">
        <f t="shared" si="2"/>
        <v>120.4</v>
      </c>
      <c r="AA70" s="10">
        <v>60.183402526585382</v>
      </c>
      <c r="AB70" s="12">
        <f t="shared" si="3"/>
        <v>2.0005515631459119</v>
      </c>
      <c r="AC70" s="6" t="s">
        <v>402</v>
      </c>
    </row>
    <row r="71" spans="1:29" x14ac:dyDescent="0.25">
      <c r="A71" s="6">
        <v>2014</v>
      </c>
      <c r="B71" s="6" t="s">
        <v>47</v>
      </c>
      <c r="C71" s="6">
        <v>14940311</v>
      </c>
      <c r="E71" s="8" t="s">
        <v>110</v>
      </c>
      <c r="F71" s="8" t="s">
        <v>433</v>
      </c>
      <c r="G71" s="6">
        <v>211111</v>
      </c>
      <c r="H71" s="8" t="s">
        <v>53</v>
      </c>
      <c r="I71" s="9">
        <v>37.136670000000002</v>
      </c>
      <c r="J71" s="9">
        <v>-107.88778000000001</v>
      </c>
      <c r="K71" s="6" t="s">
        <v>13</v>
      </c>
      <c r="L71" s="10"/>
      <c r="M71" s="10">
        <v>109.2</v>
      </c>
      <c r="N71" s="10"/>
      <c r="O71" s="10"/>
      <c r="P71" s="10">
        <v>80.3</v>
      </c>
      <c r="Q71" s="10">
        <v>0.97642340000000005</v>
      </c>
      <c r="R71" s="10">
        <v>1.3</v>
      </c>
      <c r="S71" s="10">
        <v>0.81022179999999999</v>
      </c>
      <c r="T71" s="10">
        <v>1.1338014000000001</v>
      </c>
      <c r="U71" s="10">
        <v>0.32357780000000003</v>
      </c>
      <c r="V71" s="10">
        <v>0.89037330000000003</v>
      </c>
      <c r="W71" s="10">
        <v>0</v>
      </c>
      <c r="X71" s="10"/>
      <c r="Y71" s="10">
        <v>42.9</v>
      </c>
      <c r="Z71" s="10">
        <f t="shared" si="2"/>
        <v>80.3</v>
      </c>
      <c r="AA71" s="10">
        <v>41.646311358542469</v>
      </c>
      <c r="AB71" s="12">
        <f t="shared" si="3"/>
        <v>1.9281419501640666</v>
      </c>
      <c r="AC71" s="6" t="s">
        <v>402</v>
      </c>
    </row>
    <row r="72" spans="1:29" x14ac:dyDescent="0.25">
      <c r="A72" s="6">
        <v>2014</v>
      </c>
      <c r="B72" s="6" t="s">
        <v>47</v>
      </c>
      <c r="C72" s="6">
        <v>2579411</v>
      </c>
      <c r="E72" s="8" t="s">
        <v>110</v>
      </c>
      <c r="F72" s="8" t="s">
        <v>434</v>
      </c>
      <c r="G72" s="6">
        <v>211111</v>
      </c>
      <c r="H72" s="8" t="s">
        <v>53</v>
      </c>
      <c r="I72" s="9">
        <v>37.156390000000002</v>
      </c>
      <c r="J72" s="9">
        <v>-107.77978</v>
      </c>
      <c r="K72" s="6" t="s">
        <v>13</v>
      </c>
      <c r="L72" s="10"/>
      <c r="M72" s="10">
        <v>91.02</v>
      </c>
      <c r="N72" s="10"/>
      <c r="O72" s="10">
        <v>4.4310000000000002E-2</v>
      </c>
      <c r="P72" s="10">
        <v>96.52</v>
      </c>
      <c r="Q72" s="10">
        <v>2.242076</v>
      </c>
      <c r="R72" s="10">
        <v>3.55</v>
      </c>
      <c r="S72" s="10">
        <v>2.0579770000000002</v>
      </c>
      <c r="T72" s="10">
        <v>3.3659020000000002</v>
      </c>
      <c r="U72" s="10">
        <v>1.3079240000000001</v>
      </c>
      <c r="V72" s="10">
        <v>1.53908</v>
      </c>
      <c r="W72" s="10">
        <v>1.1200000000000001</v>
      </c>
      <c r="X72" s="10">
        <v>0.18146000000000001</v>
      </c>
      <c r="Y72" s="10">
        <v>46.37</v>
      </c>
      <c r="Z72" s="10">
        <f t="shared" si="2"/>
        <v>97.64</v>
      </c>
      <c r="AA72" s="10">
        <v>50.652305478710872</v>
      </c>
      <c r="AB72" s="12">
        <f t="shared" si="3"/>
        <v>1.9276516454130213</v>
      </c>
      <c r="AC72" s="6" t="s">
        <v>402</v>
      </c>
    </row>
    <row r="73" spans="1:29" x14ac:dyDescent="0.25">
      <c r="A73" s="6">
        <v>2014</v>
      </c>
      <c r="B73" s="6" t="s">
        <v>47</v>
      </c>
      <c r="C73" s="6">
        <v>14937611</v>
      </c>
      <c r="E73" s="8" t="s">
        <v>110</v>
      </c>
      <c r="F73" s="8" t="s">
        <v>435</v>
      </c>
      <c r="G73" s="6">
        <v>211111</v>
      </c>
      <c r="H73" s="8" t="s">
        <v>53</v>
      </c>
      <c r="I73" s="9">
        <v>37.088652000000003</v>
      </c>
      <c r="J73" s="9">
        <v>-107.882864</v>
      </c>
      <c r="K73" s="6" t="s">
        <v>13</v>
      </c>
      <c r="L73" s="10"/>
      <c r="M73" s="10">
        <v>145.5</v>
      </c>
      <c r="N73" s="10"/>
      <c r="O73" s="10"/>
      <c r="P73" s="10">
        <v>82.1</v>
      </c>
      <c r="Q73" s="10">
        <v>1.276861</v>
      </c>
      <c r="R73" s="10">
        <v>1.7</v>
      </c>
      <c r="S73" s="10">
        <v>1.0595209999999999</v>
      </c>
      <c r="T73" s="10">
        <v>1.4826630000000001</v>
      </c>
      <c r="U73" s="10">
        <v>0.42314020000000002</v>
      </c>
      <c r="V73" s="10">
        <v>1.1643349999999999</v>
      </c>
      <c r="W73" s="10">
        <v>0</v>
      </c>
      <c r="X73" s="10"/>
      <c r="Y73" s="10">
        <v>57.7</v>
      </c>
      <c r="Z73" s="10">
        <f t="shared" si="2"/>
        <v>82.1</v>
      </c>
      <c r="AA73" s="10">
        <v>43.582882770076189</v>
      </c>
      <c r="AB73" s="12">
        <f t="shared" si="3"/>
        <v>1.8837670842730367</v>
      </c>
      <c r="AC73" s="6" t="s">
        <v>402</v>
      </c>
    </row>
    <row r="74" spans="1:29" x14ac:dyDescent="0.25">
      <c r="A74" s="6">
        <v>2014</v>
      </c>
      <c r="B74" s="6" t="s">
        <v>47</v>
      </c>
      <c r="C74" s="6">
        <v>14936411</v>
      </c>
      <c r="E74" s="8" t="s">
        <v>110</v>
      </c>
      <c r="F74" s="8" t="s">
        <v>436</v>
      </c>
      <c r="G74" s="6">
        <v>211111</v>
      </c>
      <c r="H74" s="8" t="s">
        <v>53</v>
      </c>
      <c r="I74" s="9">
        <v>37.013565999999997</v>
      </c>
      <c r="J74" s="9">
        <v>-108.072846</v>
      </c>
      <c r="K74" s="6" t="s">
        <v>13</v>
      </c>
      <c r="L74" s="10"/>
      <c r="M74" s="10">
        <v>34.5</v>
      </c>
      <c r="N74" s="10"/>
      <c r="O74" s="10">
        <v>2.9399999999999999E-2</v>
      </c>
      <c r="P74" s="10">
        <v>60.9</v>
      </c>
      <c r="Q74" s="10">
        <v>1.7275153999999999</v>
      </c>
      <c r="R74" s="10">
        <v>3.7</v>
      </c>
      <c r="S74" s="10">
        <v>1.4334708</v>
      </c>
      <c r="T74" s="10">
        <v>3.4059553999999999</v>
      </c>
      <c r="U74" s="10">
        <v>0.57248460000000001</v>
      </c>
      <c r="V74" s="10">
        <v>1.9420763000000001</v>
      </c>
      <c r="W74" s="10">
        <v>0</v>
      </c>
      <c r="X74" s="10">
        <v>0.12039999999999999</v>
      </c>
      <c r="Y74" s="10">
        <v>20.8</v>
      </c>
      <c r="Z74" s="10">
        <f t="shared" si="2"/>
        <v>60.9</v>
      </c>
      <c r="AA74" s="10">
        <v>33.422267860990218</v>
      </c>
      <c r="AB74" s="12">
        <f t="shared" si="3"/>
        <v>1.8221384692772815</v>
      </c>
      <c r="AC74" s="6" t="s">
        <v>402</v>
      </c>
    </row>
    <row r="75" spans="1:29" x14ac:dyDescent="0.25">
      <c r="A75" s="6">
        <v>2014</v>
      </c>
      <c r="B75" s="6" t="s">
        <v>47</v>
      </c>
      <c r="C75" s="6">
        <v>14936811</v>
      </c>
      <c r="E75" s="8" t="s">
        <v>110</v>
      </c>
      <c r="F75" s="8" t="s">
        <v>438</v>
      </c>
      <c r="G75" s="6">
        <v>211111</v>
      </c>
      <c r="H75" s="8" t="s">
        <v>53</v>
      </c>
      <c r="I75" s="9">
        <v>37.167945000000003</v>
      </c>
      <c r="J75" s="9">
        <v>-107.94958099999999</v>
      </c>
      <c r="K75" s="6" t="s">
        <v>13</v>
      </c>
      <c r="L75" s="10"/>
      <c r="M75" s="10">
        <v>78.05</v>
      </c>
      <c r="N75" s="10"/>
      <c r="O75" s="10">
        <v>8.4000000000000003E-4</v>
      </c>
      <c r="P75" s="10">
        <v>61.63</v>
      </c>
      <c r="Q75" s="10">
        <v>0.93833500000000003</v>
      </c>
      <c r="R75" s="10">
        <v>1.26</v>
      </c>
      <c r="S75" s="10">
        <v>0.78236300000000003</v>
      </c>
      <c r="T75" s="10">
        <v>1.104028</v>
      </c>
      <c r="U75" s="10">
        <v>0.32166529999999999</v>
      </c>
      <c r="V75" s="10">
        <v>0.84606099999999995</v>
      </c>
      <c r="W75" s="10">
        <v>0.05</v>
      </c>
      <c r="X75" s="10">
        <v>3.4399999999999999E-3</v>
      </c>
      <c r="Y75" s="10">
        <v>30.55</v>
      </c>
      <c r="Z75" s="10">
        <f t="shared" si="2"/>
        <v>61.68</v>
      </c>
      <c r="AA75" s="10">
        <v>35.587957027245608</v>
      </c>
      <c r="AB75" s="12">
        <f t="shared" si="3"/>
        <v>1.7331705765739436</v>
      </c>
      <c r="AC75" s="6" t="s">
        <v>402</v>
      </c>
    </row>
    <row r="76" spans="1:29" x14ac:dyDescent="0.25">
      <c r="A76" s="6">
        <v>2014</v>
      </c>
      <c r="B76" s="6" t="s">
        <v>47</v>
      </c>
      <c r="C76" s="6">
        <v>895111</v>
      </c>
      <c r="D76" s="8" t="s">
        <v>102</v>
      </c>
      <c r="F76" s="8" t="s">
        <v>181</v>
      </c>
      <c r="G76" s="6">
        <v>327213</v>
      </c>
      <c r="H76" s="8" t="s">
        <v>182</v>
      </c>
      <c r="I76" s="9">
        <v>39.789655000000003</v>
      </c>
      <c r="J76" s="9">
        <v>-105.11709399999999</v>
      </c>
      <c r="K76" s="6" t="s">
        <v>13</v>
      </c>
      <c r="L76" s="10"/>
      <c r="M76" s="10">
        <v>45.16</v>
      </c>
      <c r="N76" s="10"/>
      <c r="O76" s="10">
        <v>6.5492809999999997E-3</v>
      </c>
      <c r="P76" s="10">
        <v>351.75</v>
      </c>
      <c r="Q76" s="10">
        <v>26.774989999999999</v>
      </c>
      <c r="R76" s="10">
        <v>32.978789999999996</v>
      </c>
      <c r="S76" s="10">
        <v>24.743461</v>
      </c>
      <c r="T76" s="10">
        <v>30.947261000000001</v>
      </c>
      <c r="U76" s="10">
        <v>6.2037800000000001</v>
      </c>
      <c r="V76" s="10">
        <v>17.110481</v>
      </c>
      <c r="W76" s="10">
        <v>328.21</v>
      </c>
      <c r="X76" s="10">
        <v>13.53716807</v>
      </c>
      <c r="Y76" s="10">
        <v>44.587060000000001</v>
      </c>
      <c r="Z76" s="10">
        <f t="shared" si="2"/>
        <v>679.96</v>
      </c>
      <c r="AA76" s="10">
        <v>395.34463277752303</v>
      </c>
      <c r="AB76" s="12">
        <f t="shared" si="3"/>
        <v>1.7199171143993801</v>
      </c>
      <c r="AC76" s="6" t="s">
        <v>402</v>
      </c>
    </row>
    <row r="77" spans="1:29" x14ac:dyDescent="0.25">
      <c r="A77" s="6">
        <v>2014</v>
      </c>
      <c r="B77" s="6" t="s">
        <v>47</v>
      </c>
      <c r="C77" s="6">
        <v>3556211</v>
      </c>
      <c r="D77" s="8" t="s">
        <v>146</v>
      </c>
      <c r="F77" s="8" t="s">
        <v>179</v>
      </c>
      <c r="G77" s="6">
        <v>211111</v>
      </c>
      <c r="H77" s="8" t="s">
        <v>53</v>
      </c>
      <c r="I77" s="9">
        <v>39.747829000000003</v>
      </c>
      <c r="J77" s="9">
        <v>-104.681574</v>
      </c>
      <c r="K77" s="6" t="s">
        <v>13</v>
      </c>
      <c r="L77" s="10"/>
      <c r="M77" s="10">
        <v>156.55773300000001</v>
      </c>
      <c r="N77" s="10"/>
      <c r="O77" s="10">
        <v>7.1137705999999995E-2</v>
      </c>
      <c r="P77" s="10">
        <v>691.48692700000004</v>
      </c>
      <c r="Q77" s="10">
        <v>1.63109298</v>
      </c>
      <c r="R77" s="10">
        <v>3.4253360000000002</v>
      </c>
      <c r="S77" s="10">
        <v>1.63109298</v>
      </c>
      <c r="T77" s="10">
        <v>3.4253360000000002</v>
      </c>
      <c r="U77" s="10">
        <v>1.7942430650000001</v>
      </c>
      <c r="V77" s="10">
        <v>0.88892093000000005</v>
      </c>
      <c r="W77" s="10">
        <v>15.222645999999999</v>
      </c>
      <c r="X77" s="10">
        <v>0.29125683600000002</v>
      </c>
      <c r="Y77" s="10">
        <v>157.289063</v>
      </c>
      <c r="Z77" s="10">
        <f t="shared" si="2"/>
        <v>706.70957300000009</v>
      </c>
      <c r="AA77" s="10">
        <v>420.74164538286709</v>
      </c>
      <c r="AB77" s="12">
        <f t="shared" si="3"/>
        <v>1.6796758313689331</v>
      </c>
      <c r="AC77" s="6" t="s">
        <v>402</v>
      </c>
    </row>
    <row r="78" spans="1:29" x14ac:dyDescent="0.25">
      <c r="A78" s="6">
        <v>2014</v>
      </c>
      <c r="B78" s="6" t="s">
        <v>47</v>
      </c>
      <c r="C78" s="6">
        <v>14937311</v>
      </c>
      <c r="E78" s="8" t="s">
        <v>110</v>
      </c>
      <c r="F78" s="8" t="s">
        <v>439</v>
      </c>
      <c r="G78" s="6">
        <v>211111</v>
      </c>
      <c r="H78" s="8" t="s">
        <v>53</v>
      </c>
      <c r="I78" s="9">
        <v>37.026834000000001</v>
      </c>
      <c r="J78" s="9">
        <v>-107.793694</v>
      </c>
      <c r="K78" s="6" t="s">
        <v>13</v>
      </c>
      <c r="L78" s="10"/>
      <c r="M78" s="10">
        <v>104.7</v>
      </c>
      <c r="N78" s="10"/>
      <c r="O78" s="10">
        <v>2.0999999999999999E-3</v>
      </c>
      <c r="P78" s="10">
        <v>83.7</v>
      </c>
      <c r="Q78" s="10">
        <v>0.956314</v>
      </c>
      <c r="R78" s="10">
        <v>1.3</v>
      </c>
      <c r="S78" s="10">
        <v>0.80289699999999997</v>
      </c>
      <c r="T78" s="10">
        <v>1.1465860000000001</v>
      </c>
      <c r="U78" s="10">
        <v>0.34368720000000003</v>
      </c>
      <c r="V78" s="10">
        <v>0.84808300000000003</v>
      </c>
      <c r="W78" s="10"/>
      <c r="X78" s="10">
        <v>8.6E-3</v>
      </c>
      <c r="Y78" s="10">
        <v>48.9</v>
      </c>
      <c r="Z78" s="10">
        <f t="shared" si="2"/>
        <v>83.7</v>
      </c>
      <c r="AA78" s="10">
        <v>53.494463670323853</v>
      </c>
      <c r="AB78" s="12">
        <f t="shared" si="3"/>
        <v>1.5646478954500245</v>
      </c>
      <c r="AC78" s="6" t="s">
        <v>402</v>
      </c>
    </row>
    <row r="79" spans="1:29" x14ac:dyDescent="0.25">
      <c r="A79" s="6">
        <v>2014</v>
      </c>
      <c r="B79" s="6" t="s">
        <v>47</v>
      </c>
      <c r="C79" s="6">
        <v>14936311</v>
      </c>
      <c r="E79" s="8" t="s">
        <v>110</v>
      </c>
      <c r="F79" s="8" t="s">
        <v>322</v>
      </c>
      <c r="G79" s="6">
        <v>211111</v>
      </c>
      <c r="H79" s="8" t="s">
        <v>53</v>
      </c>
      <c r="I79" s="9">
        <v>37.025409000000003</v>
      </c>
      <c r="J79" s="9">
        <v>-107.67981</v>
      </c>
      <c r="K79" s="6" t="s">
        <v>13</v>
      </c>
      <c r="L79" s="10"/>
      <c r="M79" s="10">
        <v>83.4</v>
      </c>
      <c r="N79" s="10"/>
      <c r="O79" s="10"/>
      <c r="P79" s="10">
        <v>98</v>
      </c>
      <c r="Q79" s="10">
        <v>1.652409</v>
      </c>
      <c r="R79" s="10">
        <v>2.2000000000000002</v>
      </c>
      <c r="S79" s="10">
        <v>1.3711450000000001</v>
      </c>
      <c r="T79" s="10">
        <v>1.918741</v>
      </c>
      <c r="U79" s="10">
        <v>0.5475932</v>
      </c>
      <c r="V79" s="10">
        <v>1.506786</v>
      </c>
      <c r="W79" s="10"/>
      <c r="X79" s="10"/>
      <c r="Y79" s="10">
        <v>48.6</v>
      </c>
      <c r="Z79" s="10">
        <f t="shared" si="2"/>
        <v>98</v>
      </c>
      <c r="AA79" s="10">
        <v>62.92100769247569</v>
      </c>
      <c r="AB79" s="12">
        <f t="shared" si="3"/>
        <v>1.5575084315078314</v>
      </c>
      <c r="AC79" s="6" t="s">
        <v>402</v>
      </c>
    </row>
    <row r="80" spans="1:29" x14ac:dyDescent="0.25">
      <c r="A80" s="6">
        <v>2018</v>
      </c>
      <c r="B80" s="6" t="s">
        <v>30</v>
      </c>
      <c r="C80" s="6">
        <v>3555811</v>
      </c>
      <c r="D80" s="7" t="s">
        <v>441</v>
      </c>
      <c r="E80" s="6"/>
      <c r="F80" s="7" t="s">
        <v>442</v>
      </c>
      <c r="G80" s="6">
        <v>221112</v>
      </c>
      <c r="H80" s="8" t="s">
        <v>33</v>
      </c>
      <c r="I80" s="9">
        <v>39.8078</v>
      </c>
      <c r="J80" s="9">
        <v>-104.9648</v>
      </c>
      <c r="K80" s="6" t="s">
        <v>13</v>
      </c>
      <c r="P80" s="10">
        <v>611.45000000000005</v>
      </c>
      <c r="W80" s="10">
        <v>9.6780000000000008</v>
      </c>
      <c r="Z80" s="10">
        <f t="shared" si="2"/>
        <v>621.12800000000004</v>
      </c>
      <c r="AA80" s="11">
        <v>406.38506339948879</v>
      </c>
      <c r="AB80" s="12">
        <f t="shared" si="3"/>
        <v>1.5284223165195727</v>
      </c>
      <c r="AC80" s="6" t="s">
        <v>402</v>
      </c>
    </row>
    <row r="81" spans="1:29" x14ac:dyDescent="0.25">
      <c r="A81" s="6">
        <v>2014</v>
      </c>
      <c r="B81" s="6" t="s">
        <v>47</v>
      </c>
      <c r="C81" s="6">
        <v>13221411</v>
      </c>
      <c r="D81" s="8" t="s">
        <v>443</v>
      </c>
      <c r="F81" s="8" t="s">
        <v>444</v>
      </c>
      <c r="G81" s="6">
        <v>211111</v>
      </c>
      <c r="H81" s="8" t="s">
        <v>53</v>
      </c>
      <c r="I81" s="9">
        <v>37.230393999999997</v>
      </c>
      <c r="J81" s="9">
        <v>-107.71536</v>
      </c>
      <c r="K81" s="6" t="s">
        <v>13</v>
      </c>
      <c r="L81" s="10"/>
      <c r="M81" s="10">
        <v>79.599999999999994</v>
      </c>
      <c r="N81" s="10"/>
      <c r="O81" s="10">
        <v>3.066E-2</v>
      </c>
      <c r="P81" s="10">
        <v>85</v>
      </c>
      <c r="Q81" s="10">
        <v>0.80300000000000005</v>
      </c>
      <c r="R81" s="10">
        <v>1.46</v>
      </c>
      <c r="S81" s="10">
        <v>0.80300000000000005</v>
      </c>
      <c r="T81" s="10">
        <v>1.46</v>
      </c>
      <c r="U81" s="10">
        <v>0.65700000000000003</v>
      </c>
      <c r="V81" s="10">
        <v>0.38252000000000003</v>
      </c>
      <c r="W81" s="10">
        <v>8.7599999999999997E-2</v>
      </c>
      <c r="X81" s="10">
        <v>0.12556</v>
      </c>
      <c r="Y81" s="10">
        <v>24.4</v>
      </c>
      <c r="Z81" s="10">
        <f t="shared" si="2"/>
        <v>85.087599999999995</v>
      </c>
      <c r="AA81" s="10">
        <v>55.819102847053401</v>
      </c>
      <c r="AB81" s="12">
        <f t="shared" si="3"/>
        <v>1.5243455315493597</v>
      </c>
      <c r="AC81" s="6" t="s">
        <v>402</v>
      </c>
    </row>
    <row r="82" spans="1:29" x14ac:dyDescent="0.25">
      <c r="A82" s="6">
        <v>2014</v>
      </c>
      <c r="B82" s="6" t="s">
        <v>47</v>
      </c>
      <c r="C82" s="6">
        <v>14937511</v>
      </c>
      <c r="E82" s="8" t="s">
        <v>110</v>
      </c>
      <c r="F82" s="8" t="s">
        <v>445</v>
      </c>
      <c r="G82" s="6">
        <v>211111</v>
      </c>
      <c r="H82" s="8" t="s">
        <v>53</v>
      </c>
      <c r="I82" s="9">
        <v>37.093364000000001</v>
      </c>
      <c r="J82" s="9">
        <v>-107.816838</v>
      </c>
      <c r="K82" s="6" t="s">
        <v>13</v>
      </c>
      <c r="L82" s="10"/>
      <c r="M82" s="10">
        <v>133.19999999999999</v>
      </c>
      <c r="N82" s="10"/>
      <c r="O82" s="10"/>
      <c r="P82" s="10">
        <v>72.5</v>
      </c>
      <c r="Q82" s="10">
        <v>1.2017519999999999</v>
      </c>
      <c r="R82" s="10">
        <v>1.6</v>
      </c>
      <c r="S82" s="10">
        <v>0.99719599999999997</v>
      </c>
      <c r="T82" s="10">
        <v>1.395448</v>
      </c>
      <c r="U82" s="10">
        <v>0.39824959999999998</v>
      </c>
      <c r="V82" s="10">
        <v>1.095844</v>
      </c>
      <c r="W82" s="10"/>
      <c r="X82" s="10"/>
      <c r="Y82" s="10">
        <v>62.5</v>
      </c>
      <c r="Z82" s="10">
        <f t="shared" si="2"/>
        <v>72.5</v>
      </c>
      <c r="AA82" s="10">
        <v>48.975566010840041</v>
      </c>
      <c r="AB82" s="12">
        <f t="shared" si="3"/>
        <v>1.4803300074970682</v>
      </c>
      <c r="AC82" s="6" t="s">
        <v>402</v>
      </c>
    </row>
    <row r="83" spans="1:29" x14ac:dyDescent="0.25">
      <c r="A83" s="6">
        <v>2014</v>
      </c>
      <c r="B83" s="6" t="s">
        <v>47</v>
      </c>
      <c r="C83" s="6">
        <v>14938211</v>
      </c>
      <c r="E83" s="8" t="s">
        <v>110</v>
      </c>
      <c r="F83" s="8" t="s">
        <v>446</v>
      </c>
      <c r="G83" s="6">
        <v>211111</v>
      </c>
      <c r="H83" s="8" t="s">
        <v>53</v>
      </c>
      <c r="I83" s="9">
        <v>37.074931999999997</v>
      </c>
      <c r="J83" s="9">
        <v>-107.76901700000001</v>
      </c>
      <c r="K83" s="6" t="s">
        <v>13</v>
      </c>
      <c r="L83" s="10"/>
      <c r="M83" s="10">
        <v>64.900000000000006</v>
      </c>
      <c r="N83" s="10"/>
      <c r="O83" s="10"/>
      <c r="P83" s="10">
        <v>74.2</v>
      </c>
      <c r="Q83" s="10"/>
      <c r="R83" s="10"/>
      <c r="S83" s="10"/>
      <c r="T83" s="10"/>
      <c r="U83" s="10"/>
      <c r="V83" s="10"/>
      <c r="W83" s="10"/>
      <c r="X83" s="10"/>
      <c r="Y83" s="10">
        <v>20.8</v>
      </c>
      <c r="Z83" s="10">
        <f t="shared" si="2"/>
        <v>74.2</v>
      </c>
      <c r="AA83" s="10">
        <v>53.636231552642769</v>
      </c>
      <c r="AB83" s="12">
        <f t="shared" si="3"/>
        <v>1.3833932372220139</v>
      </c>
      <c r="AC83" s="6" t="s">
        <v>402</v>
      </c>
    </row>
    <row r="84" spans="1:29" x14ac:dyDescent="0.25">
      <c r="A84" s="6">
        <v>2014</v>
      </c>
      <c r="B84" s="6" t="s">
        <v>47</v>
      </c>
      <c r="C84" s="6">
        <v>3442711</v>
      </c>
      <c r="D84" s="8" t="s">
        <v>416</v>
      </c>
      <c r="F84" s="8" t="s">
        <v>447</v>
      </c>
      <c r="G84" s="6">
        <v>211112</v>
      </c>
      <c r="H84" s="8" t="s">
        <v>68</v>
      </c>
      <c r="I84" s="9">
        <v>37.436948000000001</v>
      </c>
      <c r="J84" s="9">
        <v>-108.91083</v>
      </c>
      <c r="K84" s="6" t="s">
        <v>13</v>
      </c>
      <c r="L84" s="10"/>
      <c r="M84" s="10">
        <v>65.923599999999993</v>
      </c>
      <c r="N84" s="10"/>
      <c r="O84" s="10">
        <v>3.70324E-3</v>
      </c>
      <c r="P84" s="10">
        <v>49.3</v>
      </c>
      <c r="Q84" s="10">
        <v>9.6989800000000001E-2</v>
      </c>
      <c r="R84" s="10">
        <v>0.176345</v>
      </c>
      <c r="S84" s="10">
        <v>9.6989800000000001E-2</v>
      </c>
      <c r="T84" s="10">
        <v>0.176345</v>
      </c>
      <c r="U84" s="10">
        <v>7.9355200000000001E-2</v>
      </c>
      <c r="V84" s="10">
        <v>4.6202399999999998E-2</v>
      </c>
      <c r="W84" s="10">
        <v>5.1809999999999998E-3</v>
      </c>
      <c r="X84" s="10">
        <v>1.5165669999999999E-2</v>
      </c>
      <c r="Y84" s="10">
        <v>19.510999999999999</v>
      </c>
      <c r="Z84" s="10">
        <f t="shared" si="2"/>
        <v>49.305180999999997</v>
      </c>
      <c r="AA84" s="10">
        <v>36.076765682726879</v>
      </c>
      <c r="AB84" s="12">
        <f t="shared" si="3"/>
        <v>1.3666740925062117</v>
      </c>
      <c r="AC84" s="6" t="s">
        <v>402</v>
      </c>
    </row>
    <row r="85" spans="1:29" x14ac:dyDescent="0.25">
      <c r="A85" s="6">
        <v>2014</v>
      </c>
      <c r="B85" s="6" t="s">
        <v>47</v>
      </c>
      <c r="C85" s="6">
        <v>14936911</v>
      </c>
      <c r="E85" s="8" t="s">
        <v>110</v>
      </c>
      <c r="F85" s="8" t="s">
        <v>320</v>
      </c>
      <c r="G85" s="6">
        <v>211112</v>
      </c>
      <c r="H85" s="8" t="s">
        <v>68</v>
      </c>
      <c r="I85" s="9">
        <v>37.050539999999998</v>
      </c>
      <c r="J85" s="9">
        <v>-107.512169</v>
      </c>
      <c r="K85" s="6" t="s">
        <v>13</v>
      </c>
      <c r="L85" s="10"/>
      <c r="M85" s="10">
        <v>72.67</v>
      </c>
      <c r="N85" s="10"/>
      <c r="O85" s="10"/>
      <c r="P85" s="10">
        <v>94.3</v>
      </c>
      <c r="Q85" s="10">
        <v>0.22532820000000001</v>
      </c>
      <c r="R85" s="10">
        <v>0.3</v>
      </c>
      <c r="S85" s="10">
        <v>0.18697440000000001</v>
      </c>
      <c r="T85" s="10">
        <v>0.2616462</v>
      </c>
      <c r="U85" s="10">
        <v>7.4671799999999997E-2</v>
      </c>
      <c r="V85" s="10">
        <v>0.20547090000000001</v>
      </c>
      <c r="W85" s="10">
        <v>0.02</v>
      </c>
      <c r="X85" s="10"/>
      <c r="Y85" s="10">
        <v>3.19</v>
      </c>
      <c r="Z85" s="10">
        <f t="shared" si="2"/>
        <v>94.32</v>
      </c>
      <c r="AA85" s="10">
        <v>76.287700642479194</v>
      </c>
      <c r="AB85" s="12">
        <f t="shared" si="3"/>
        <v>1.2363723012445849</v>
      </c>
      <c r="AC85" s="6" t="s">
        <v>402</v>
      </c>
    </row>
    <row r="86" spans="1:29" x14ac:dyDescent="0.25">
      <c r="A86" s="6">
        <v>2014</v>
      </c>
      <c r="B86" s="6" t="s">
        <v>47</v>
      </c>
      <c r="C86" s="6">
        <v>3503311</v>
      </c>
      <c r="D86" s="8" t="s">
        <v>260</v>
      </c>
      <c r="F86" s="8" t="s">
        <v>261</v>
      </c>
      <c r="G86" s="6">
        <v>486210</v>
      </c>
      <c r="H86" s="8" t="s">
        <v>72</v>
      </c>
      <c r="I86" s="9">
        <v>40.046075000000002</v>
      </c>
      <c r="J86" s="9">
        <v>-108.77375000000001</v>
      </c>
      <c r="K86" s="6" t="s">
        <v>13</v>
      </c>
      <c r="L86" s="10"/>
      <c r="M86" s="10">
        <v>52.402520000000003</v>
      </c>
      <c r="N86" s="10"/>
      <c r="O86" s="10">
        <v>5.5450373999999997E-2</v>
      </c>
      <c r="P86" s="10">
        <v>371.96803999999997</v>
      </c>
      <c r="Q86" s="10">
        <v>1.4522717000000001</v>
      </c>
      <c r="R86" s="10">
        <v>2.6404939999999999</v>
      </c>
      <c r="S86" s="10">
        <v>1.4522717000000001</v>
      </c>
      <c r="T86" s="10">
        <v>2.6404939999999999</v>
      </c>
      <c r="U86" s="10">
        <v>1.1882223000000001</v>
      </c>
      <c r="V86" s="10">
        <v>0.691809428</v>
      </c>
      <c r="W86" s="10">
        <v>4.0030999999999997E-2</v>
      </c>
      <c r="X86" s="10">
        <v>0.227082484</v>
      </c>
      <c r="Y86" s="10">
        <v>11.361539</v>
      </c>
      <c r="Z86" s="10">
        <f t="shared" si="2"/>
        <v>372.00807099999997</v>
      </c>
      <c r="AA86" s="10">
        <v>301.81040731660795</v>
      </c>
      <c r="AB86" s="12">
        <f t="shared" si="3"/>
        <v>1.232588611862389</v>
      </c>
      <c r="AC86" s="6" t="s">
        <v>402</v>
      </c>
    </row>
    <row r="87" spans="1:29" x14ac:dyDescent="0.25">
      <c r="A87" s="6">
        <v>2014</v>
      </c>
      <c r="B87" s="6" t="s">
        <v>47</v>
      </c>
      <c r="C87" s="6">
        <v>4242011</v>
      </c>
      <c r="D87" s="8" t="s">
        <v>276</v>
      </c>
      <c r="F87" s="8" t="s">
        <v>277</v>
      </c>
      <c r="G87" s="6">
        <v>211111</v>
      </c>
      <c r="H87" s="8" t="s">
        <v>53</v>
      </c>
      <c r="I87" s="9">
        <v>39.487175000000001</v>
      </c>
      <c r="J87" s="9">
        <v>-108.10957999999999</v>
      </c>
      <c r="K87" s="6" t="s">
        <v>13</v>
      </c>
      <c r="L87" s="10"/>
      <c r="M87" s="10">
        <v>173.06432000000001</v>
      </c>
      <c r="N87" s="10"/>
      <c r="O87" s="10">
        <v>0.37421565000000001</v>
      </c>
      <c r="P87" s="10">
        <v>289.73252000000002</v>
      </c>
      <c r="Q87" s="10">
        <v>9.2931799999999996</v>
      </c>
      <c r="R87" s="10">
        <v>17.946805000000001</v>
      </c>
      <c r="S87" s="10">
        <v>9.1661579999999994</v>
      </c>
      <c r="T87" s="10">
        <v>17.819783000000001</v>
      </c>
      <c r="U87" s="10">
        <v>8.6536299999999997</v>
      </c>
      <c r="V87" s="10">
        <v>4.6687846999999998</v>
      </c>
      <c r="W87" s="10">
        <v>1.217271</v>
      </c>
      <c r="X87" s="10">
        <v>1.5325019</v>
      </c>
      <c r="Y87" s="10">
        <v>149.64615599999999</v>
      </c>
      <c r="Z87" s="10">
        <f t="shared" si="2"/>
        <v>290.949791</v>
      </c>
      <c r="AA87" s="10">
        <v>239.64499345171151</v>
      </c>
      <c r="AB87" s="12">
        <f t="shared" si="3"/>
        <v>1.2140866654851541</v>
      </c>
      <c r="AC87" s="6" t="s">
        <v>402</v>
      </c>
    </row>
    <row r="88" spans="1:29" x14ac:dyDescent="0.25">
      <c r="A88" s="6">
        <v>2014</v>
      </c>
      <c r="B88" s="6" t="s">
        <v>47</v>
      </c>
      <c r="C88" s="6">
        <v>14936511</v>
      </c>
      <c r="E88" s="8" t="s">
        <v>110</v>
      </c>
      <c r="F88" s="8" t="s">
        <v>454</v>
      </c>
      <c r="G88" s="6">
        <v>211111</v>
      </c>
      <c r="H88" s="8" t="s">
        <v>53</v>
      </c>
      <c r="I88" s="9">
        <v>37.210256000000001</v>
      </c>
      <c r="J88" s="9">
        <v>-107.636476</v>
      </c>
      <c r="K88" s="6" t="s">
        <v>13</v>
      </c>
      <c r="L88" s="10"/>
      <c r="M88" s="10">
        <v>149.41999999999999</v>
      </c>
      <c r="N88" s="10"/>
      <c r="O88" s="10"/>
      <c r="P88" s="10">
        <v>75.52</v>
      </c>
      <c r="Q88" s="10">
        <v>1.2017519999999999</v>
      </c>
      <c r="R88" s="10">
        <v>1.6</v>
      </c>
      <c r="S88" s="10">
        <v>0.997197</v>
      </c>
      <c r="T88" s="10">
        <v>1.3954470000000001</v>
      </c>
      <c r="U88" s="10">
        <v>0.39824910000000002</v>
      </c>
      <c r="V88" s="10">
        <v>1.095844</v>
      </c>
      <c r="W88" s="10">
        <v>0.08</v>
      </c>
      <c r="X88" s="10"/>
      <c r="Y88" s="10">
        <v>76.16</v>
      </c>
      <c r="Z88" s="10">
        <f t="shared" si="2"/>
        <v>75.599999999999994</v>
      </c>
      <c r="AA88" s="10">
        <v>62.825762434018287</v>
      </c>
      <c r="AB88" s="12">
        <f t="shared" si="3"/>
        <v>1.203328014990628</v>
      </c>
      <c r="AC88" s="6" t="s">
        <v>402</v>
      </c>
    </row>
    <row r="89" spans="1:29" x14ac:dyDescent="0.25">
      <c r="A89" s="6">
        <v>2014</v>
      </c>
      <c r="B89" s="6" t="s">
        <v>47</v>
      </c>
      <c r="C89" s="6">
        <v>14937911</v>
      </c>
      <c r="E89" s="8" t="s">
        <v>110</v>
      </c>
      <c r="F89" s="8" t="s">
        <v>321</v>
      </c>
      <c r="G89" s="6">
        <v>211111</v>
      </c>
      <c r="H89" s="8" t="s">
        <v>53</v>
      </c>
      <c r="I89" s="9">
        <v>37.044659000000003</v>
      </c>
      <c r="J89" s="9">
        <v>-107.493835</v>
      </c>
      <c r="K89" s="6" t="s">
        <v>13</v>
      </c>
      <c r="L89" s="10"/>
      <c r="M89" s="10">
        <v>8.6999999999999993</v>
      </c>
      <c r="N89" s="10"/>
      <c r="O89" s="10"/>
      <c r="P89" s="10">
        <v>93.4</v>
      </c>
      <c r="Q89" s="10"/>
      <c r="R89" s="10"/>
      <c r="S89" s="10"/>
      <c r="T89" s="10"/>
      <c r="U89" s="10"/>
      <c r="V89" s="10"/>
      <c r="W89" s="10"/>
      <c r="X89" s="10"/>
      <c r="Y89" s="10">
        <v>21.4</v>
      </c>
      <c r="Z89" s="10">
        <f t="shared" si="2"/>
        <v>93.4</v>
      </c>
      <c r="AA89" s="10">
        <v>78.02754080260064</v>
      </c>
      <c r="AB89" s="12">
        <f t="shared" si="3"/>
        <v>1.1970132473646664</v>
      </c>
      <c r="AC89" s="6" t="s">
        <v>402</v>
      </c>
    </row>
    <row r="90" spans="1:29" x14ac:dyDescent="0.25">
      <c r="A90" s="6">
        <v>2014</v>
      </c>
      <c r="B90" s="6" t="s">
        <v>47</v>
      </c>
      <c r="C90" s="6">
        <v>14938511</v>
      </c>
      <c r="E90" s="8" t="s">
        <v>110</v>
      </c>
      <c r="F90" s="8" t="s">
        <v>455</v>
      </c>
      <c r="G90" s="6">
        <v>2111</v>
      </c>
      <c r="H90" s="8" t="s">
        <v>224</v>
      </c>
      <c r="I90" s="9">
        <v>37.12932</v>
      </c>
      <c r="J90" s="9">
        <v>-107.93556</v>
      </c>
      <c r="K90" s="6" t="s">
        <v>13</v>
      </c>
      <c r="L90" s="10"/>
      <c r="M90" s="10">
        <v>9.5299999999999994</v>
      </c>
      <c r="N90" s="10"/>
      <c r="O90" s="10"/>
      <c r="P90" s="10">
        <v>43.54</v>
      </c>
      <c r="Q90" s="10">
        <v>0.73006349000000004</v>
      </c>
      <c r="R90" s="10">
        <v>0.97199999999999998</v>
      </c>
      <c r="S90" s="10">
        <v>0.60579729999999998</v>
      </c>
      <c r="T90" s="10">
        <v>0.84773381000000003</v>
      </c>
      <c r="U90" s="10">
        <v>0.241936752</v>
      </c>
      <c r="V90" s="10">
        <v>0.66572511000000001</v>
      </c>
      <c r="W90" s="10">
        <v>1.444</v>
      </c>
      <c r="X90" s="10"/>
      <c r="Y90" s="10">
        <v>7.0119999999999996</v>
      </c>
      <c r="Z90" s="10">
        <f t="shared" si="2"/>
        <v>44.984000000000002</v>
      </c>
      <c r="AA90" s="10">
        <v>37.747351055946972</v>
      </c>
      <c r="AB90" s="12">
        <f t="shared" si="3"/>
        <v>1.1917127623956256</v>
      </c>
      <c r="AC90" s="6" t="s">
        <v>402</v>
      </c>
    </row>
    <row r="91" spans="1:29" x14ac:dyDescent="0.25">
      <c r="A91" s="6">
        <v>2014</v>
      </c>
      <c r="B91" s="6" t="s">
        <v>47</v>
      </c>
      <c r="C91" s="6">
        <v>2089811</v>
      </c>
      <c r="D91" s="8" t="s">
        <v>456</v>
      </c>
      <c r="F91" s="8" t="s">
        <v>457</v>
      </c>
      <c r="G91" s="6">
        <v>211111</v>
      </c>
      <c r="H91" s="8" t="s">
        <v>53</v>
      </c>
      <c r="I91" s="9">
        <v>37.560631999999998</v>
      </c>
      <c r="J91" s="9">
        <v>-108.98779399999999</v>
      </c>
      <c r="K91" s="6" t="s">
        <v>13</v>
      </c>
      <c r="L91" s="10"/>
      <c r="M91" s="10">
        <v>57.929699999999997</v>
      </c>
      <c r="N91" s="10"/>
      <c r="O91" s="10">
        <v>1.4993999999999999E-3</v>
      </c>
      <c r="P91" s="10">
        <v>57.929699999999997</v>
      </c>
      <c r="Q91" s="10">
        <v>3.9269999999999999E-2</v>
      </c>
      <c r="R91" s="10">
        <v>7.1400000000000005E-2</v>
      </c>
      <c r="S91" s="10">
        <v>3.9269999999999999E-2</v>
      </c>
      <c r="T91" s="10">
        <v>7.1400000000000005E-2</v>
      </c>
      <c r="U91" s="10">
        <v>3.2129999999999999E-2</v>
      </c>
      <c r="V91" s="10">
        <v>1.8706799999999999E-2</v>
      </c>
      <c r="W91" s="10">
        <v>8.7550000000000006E-3</v>
      </c>
      <c r="X91" s="10">
        <v>6.1403999999999999E-3</v>
      </c>
      <c r="Y91" s="10">
        <v>3.86198</v>
      </c>
      <c r="Z91" s="10">
        <f t="shared" si="2"/>
        <v>57.938454999999998</v>
      </c>
      <c r="AA91" s="10">
        <v>49.456778131738268</v>
      </c>
      <c r="AB91" s="12">
        <f t="shared" si="3"/>
        <v>1.1714967530976046</v>
      </c>
      <c r="AC91" s="6" t="s">
        <v>402</v>
      </c>
    </row>
    <row r="92" spans="1:29" x14ac:dyDescent="0.25">
      <c r="A92" s="6">
        <v>2014</v>
      </c>
      <c r="B92" s="6" t="s">
        <v>47</v>
      </c>
      <c r="C92" s="6">
        <v>12863911</v>
      </c>
      <c r="D92" s="8" t="s">
        <v>260</v>
      </c>
      <c r="F92" s="8" t="s">
        <v>270</v>
      </c>
      <c r="G92" s="6">
        <v>211111</v>
      </c>
      <c r="H92" s="8" t="s">
        <v>53</v>
      </c>
      <c r="I92" s="9">
        <v>39.957194000000001</v>
      </c>
      <c r="J92" s="9">
        <v>-108.318161</v>
      </c>
      <c r="K92" s="6" t="s">
        <v>13</v>
      </c>
      <c r="L92" s="10"/>
      <c r="M92" s="10">
        <v>242.96257</v>
      </c>
      <c r="N92" s="10"/>
      <c r="O92" s="10">
        <v>0.5544</v>
      </c>
      <c r="P92" s="10">
        <v>133.12800999999999</v>
      </c>
      <c r="Q92" s="10">
        <v>10.032</v>
      </c>
      <c r="R92" s="10">
        <v>26.4</v>
      </c>
      <c r="S92" s="10">
        <v>10.032</v>
      </c>
      <c r="T92" s="10">
        <v>26.4</v>
      </c>
      <c r="U92" s="10">
        <v>16.367999999999999</v>
      </c>
      <c r="V92" s="10">
        <v>6.9168000000000003</v>
      </c>
      <c r="W92" s="10">
        <v>205.27199999999999</v>
      </c>
      <c r="X92" s="10">
        <v>2.2704</v>
      </c>
      <c r="Y92" s="10">
        <v>313.06226299999997</v>
      </c>
      <c r="Z92" s="10">
        <f t="shared" si="2"/>
        <v>338.40000999999995</v>
      </c>
      <c r="AA92" s="10">
        <v>290.50684006355829</v>
      </c>
      <c r="AB92" s="12">
        <f t="shared" si="3"/>
        <v>1.1648607307351642</v>
      </c>
      <c r="AC92" s="6" t="s">
        <v>402</v>
      </c>
    </row>
    <row r="93" spans="1:29" x14ac:dyDescent="0.25">
      <c r="A93" s="6">
        <v>2014</v>
      </c>
      <c r="B93" s="6" t="s">
        <v>47</v>
      </c>
      <c r="C93" s="6">
        <v>16316011</v>
      </c>
      <c r="D93" s="8" t="s">
        <v>443</v>
      </c>
      <c r="F93" s="8" t="s">
        <v>464</v>
      </c>
      <c r="G93" s="6">
        <v>211111</v>
      </c>
      <c r="H93" s="8" t="s">
        <v>53</v>
      </c>
      <c r="I93" s="9">
        <v>37.245556000000001</v>
      </c>
      <c r="J93" s="9">
        <v>-107.756444</v>
      </c>
      <c r="K93" s="6" t="s">
        <v>13</v>
      </c>
      <c r="L93" s="10"/>
      <c r="M93" s="10">
        <v>2.48</v>
      </c>
      <c r="N93" s="10"/>
      <c r="O93" s="10"/>
      <c r="P93" s="10">
        <v>57.18</v>
      </c>
      <c r="Q93" s="10"/>
      <c r="R93" s="10"/>
      <c r="S93" s="10"/>
      <c r="T93" s="10"/>
      <c r="U93" s="10"/>
      <c r="V93" s="10"/>
      <c r="W93" s="10"/>
      <c r="X93" s="10"/>
      <c r="Y93" s="10">
        <v>0.34</v>
      </c>
      <c r="Z93" s="10">
        <f t="shared" si="2"/>
        <v>57.18</v>
      </c>
      <c r="AA93" s="10">
        <v>52.208147076773813</v>
      </c>
      <c r="AB93" s="12">
        <f t="shared" si="3"/>
        <v>1.0952313614178819</v>
      </c>
      <c r="AC93" s="6" t="s">
        <v>402</v>
      </c>
    </row>
    <row r="94" spans="1:29" x14ac:dyDescent="0.25">
      <c r="A94" s="6">
        <v>2014</v>
      </c>
      <c r="B94" s="6" t="s">
        <v>47</v>
      </c>
      <c r="C94" s="6">
        <v>3579411</v>
      </c>
      <c r="D94" s="8" t="s">
        <v>229</v>
      </c>
      <c r="F94" s="8" t="s">
        <v>230</v>
      </c>
      <c r="G94" s="6">
        <v>211111</v>
      </c>
      <c r="H94" s="8" t="s">
        <v>53</v>
      </c>
      <c r="I94" s="9">
        <v>40.144151999999998</v>
      </c>
      <c r="J94" s="9">
        <v>-104.75151</v>
      </c>
      <c r="K94" s="6" t="s">
        <v>13</v>
      </c>
      <c r="L94" s="10"/>
      <c r="M94" s="10">
        <v>341.14734900000002</v>
      </c>
      <c r="N94" s="10"/>
      <c r="O94" s="10">
        <v>0.116569199</v>
      </c>
      <c r="P94" s="10">
        <v>469.60726299999999</v>
      </c>
      <c r="Q94" s="10">
        <v>5.0426748000000003</v>
      </c>
      <c r="R94" s="10">
        <v>9.3700989999999997</v>
      </c>
      <c r="S94" s="10">
        <v>5.0426748000000003</v>
      </c>
      <c r="T94" s="10">
        <v>9.3700989999999997</v>
      </c>
      <c r="U94" s="10">
        <v>4.3274222199999999</v>
      </c>
      <c r="V94" s="10">
        <v>4.3827696500000002</v>
      </c>
      <c r="W94" s="10">
        <v>4.2351720000000004</v>
      </c>
      <c r="X94" s="10">
        <v>0.477206297</v>
      </c>
      <c r="Y94" s="10">
        <v>238.773258</v>
      </c>
      <c r="Z94" s="10">
        <f t="shared" si="2"/>
        <v>473.84243499999997</v>
      </c>
      <c r="AA94" s="10">
        <v>444.98671611141094</v>
      </c>
      <c r="AB94" s="12">
        <f t="shared" si="3"/>
        <v>1.0648462478627438</v>
      </c>
      <c r="AC94" s="6" t="s">
        <v>402</v>
      </c>
    </row>
    <row r="95" spans="1:29" x14ac:dyDescent="0.25">
      <c r="A95" s="6">
        <v>2014</v>
      </c>
      <c r="B95" s="6" t="s">
        <v>47</v>
      </c>
      <c r="C95" s="6">
        <v>17134511</v>
      </c>
      <c r="E95" s="8" t="s">
        <v>110</v>
      </c>
      <c r="F95" s="8" t="s">
        <v>465</v>
      </c>
      <c r="G95" s="6">
        <v>211111</v>
      </c>
      <c r="H95" s="8" t="s">
        <v>53</v>
      </c>
      <c r="I95" s="9">
        <v>37.120057000000003</v>
      </c>
      <c r="J95" s="9">
        <v>-107.54593</v>
      </c>
      <c r="K95" s="6" t="s">
        <v>13</v>
      </c>
      <c r="L95" s="10"/>
      <c r="M95" s="10">
        <v>73.5</v>
      </c>
      <c r="N95" s="10"/>
      <c r="O95" s="10">
        <v>3.3599999999999998E-2</v>
      </c>
      <c r="P95" s="10">
        <v>75.900000000000006</v>
      </c>
      <c r="Q95" s="10">
        <v>0</v>
      </c>
      <c r="R95" s="10">
        <v>1.6</v>
      </c>
      <c r="S95" s="10">
        <v>0</v>
      </c>
      <c r="T95" s="10">
        <v>1.6</v>
      </c>
      <c r="U95" s="10">
        <v>0</v>
      </c>
      <c r="V95" s="10">
        <v>0.41920000000000002</v>
      </c>
      <c r="W95" s="10"/>
      <c r="X95" s="10">
        <v>0.1376</v>
      </c>
      <c r="Y95" s="10">
        <v>26.8</v>
      </c>
      <c r="Z95" s="10">
        <f t="shared" si="2"/>
        <v>75.900000000000006</v>
      </c>
      <c r="AA95" s="10">
        <v>71.755391494073422</v>
      </c>
      <c r="AB95" s="12">
        <f t="shared" si="3"/>
        <v>1.0577602382152553</v>
      </c>
      <c r="AC95" s="6" t="s">
        <v>402</v>
      </c>
    </row>
    <row r="96" spans="1:29" x14ac:dyDescent="0.25">
      <c r="A96" s="6">
        <v>2014</v>
      </c>
      <c r="B96" s="6" t="s">
        <v>47</v>
      </c>
      <c r="C96" s="6">
        <v>13073011</v>
      </c>
      <c r="D96" s="8" t="s">
        <v>276</v>
      </c>
      <c r="F96" s="8" t="s">
        <v>316</v>
      </c>
      <c r="G96" s="6">
        <v>211111</v>
      </c>
      <c r="H96" s="8" t="s">
        <v>53</v>
      </c>
      <c r="I96" s="9">
        <v>39.483722999999998</v>
      </c>
      <c r="J96" s="9">
        <v>-108.248806</v>
      </c>
      <c r="K96" s="6" t="s">
        <v>13</v>
      </c>
      <c r="L96" s="10"/>
      <c r="M96" s="10">
        <v>54.945999999999998</v>
      </c>
      <c r="N96" s="10"/>
      <c r="O96" s="10"/>
      <c r="P96" s="10">
        <v>243.81790000000001</v>
      </c>
      <c r="Q96" s="10">
        <v>2.71687652</v>
      </c>
      <c r="R96" s="10">
        <v>4.2079599999999999</v>
      </c>
      <c r="S96" s="10">
        <v>2.7151745200000001</v>
      </c>
      <c r="T96" s="10">
        <v>4.2062580000000001</v>
      </c>
      <c r="U96" s="10">
        <v>1.4910834799999999</v>
      </c>
      <c r="V96" s="10">
        <v>3.3031764199999998</v>
      </c>
      <c r="W96" s="10">
        <v>4.6121379999999998</v>
      </c>
      <c r="X96" s="10"/>
      <c r="Y96" s="10">
        <v>124.4402</v>
      </c>
      <c r="Z96" s="10">
        <f t="shared" si="2"/>
        <v>248.430038</v>
      </c>
      <c r="AA96" s="10">
        <v>238.19433364193227</v>
      </c>
      <c r="AB96" s="12">
        <f t="shared" si="3"/>
        <v>1.0429720732712922</v>
      </c>
      <c r="AC96" s="6" t="s">
        <v>402</v>
      </c>
    </row>
    <row r="97" spans="1:29" x14ac:dyDescent="0.25">
      <c r="A97" s="6">
        <v>2014</v>
      </c>
      <c r="B97" s="6" t="s">
        <v>47</v>
      </c>
      <c r="C97" s="6">
        <v>14937411</v>
      </c>
      <c r="E97" s="8" t="s">
        <v>110</v>
      </c>
      <c r="F97" s="8" t="s">
        <v>467</v>
      </c>
      <c r="G97" s="6">
        <v>211111</v>
      </c>
      <c r="H97" s="8" t="s">
        <v>53</v>
      </c>
      <c r="I97" s="9">
        <v>37.199095</v>
      </c>
      <c r="J97" s="9">
        <v>-107.74033</v>
      </c>
      <c r="K97" s="6" t="s">
        <v>13</v>
      </c>
      <c r="L97" s="10"/>
      <c r="M97" s="10">
        <v>45.59</v>
      </c>
      <c r="N97" s="10"/>
      <c r="O97" s="10"/>
      <c r="P97" s="10">
        <v>55.75</v>
      </c>
      <c r="Q97" s="10">
        <v>1.2843690000000001</v>
      </c>
      <c r="R97" s="10">
        <v>1.71</v>
      </c>
      <c r="S97" s="10">
        <v>1.065755</v>
      </c>
      <c r="T97" s="10">
        <v>1.4913829999999999</v>
      </c>
      <c r="U97" s="10">
        <v>0.42563099999999998</v>
      </c>
      <c r="V97" s="10">
        <v>1.1711830000000001</v>
      </c>
      <c r="W97" s="10">
        <v>0.11</v>
      </c>
      <c r="X97" s="10"/>
      <c r="Y97" s="10">
        <v>49.13</v>
      </c>
      <c r="Z97" s="10">
        <f t="shared" si="2"/>
        <v>55.86</v>
      </c>
      <c r="AA97" s="10">
        <v>53.676763576501642</v>
      </c>
      <c r="AB97" s="12">
        <f t="shared" si="3"/>
        <v>1.0406737716290728</v>
      </c>
      <c r="AC97" s="6" t="s">
        <v>402</v>
      </c>
    </row>
    <row r="98" spans="1:29" x14ac:dyDescent="0.25">
      <c r="A98" s="6">
        <v>2014</v>
      </c>
      <c r="B98" s="6" t="s">
        <v>47</v>
      </c>
      <c r="C98" s="6">
        <v>14938311</v>
      </c>
      <c r="E98" s="8" t="s">
        <v>110</v>
      </c>
      <c r="F98" s="8" t="s">
        <v>468</v>
      </c>
      <c r="G98" s="6">
        <v>211111</v>
      </c>
      <c r="H98" s="8" t="s">
        <v>53</v>
      </c>
      <c r="I98" s="9">
        <v>37.092388999999997</v>
      </c>
      <c r="J98" s="9">
        <v>-107.57602799999999</v>
      </c>
      <c r="K98" s="6" t="s">
        <v>13</v>
      </c>
      <c r="L98" s="10"/>
      <c r="M98" s="10">
        <v>25.6</v>
      </c>
      <c r="N98" s="10"/>
      <c r="O98" s="10"/>
      <c r="P98" s="10">
        <v>71.400000000000006</v>
      </c>
      <c r="Q98" s="10"/>
      <c r="R98" s="10"/>
      <c r="S98" s="10"/>
      <c r="T98" s="10"/>
      <c r="U98" s="10"/>
      <c r="V98" s="10"/>
      <c r="W98" s="10"/>
      <c r="X98" s="10"/>
      <c r="Y98" s="10">
        <v>9.1</v>
      </c>
      <c r="Z98" s="10">
        <f t="shared" si="2"/>
        <v>71.400000000000006</v>
      </c>
      <c r="AA98" s="10">
        <v>69.699681283366459</v>
      </c>
      <c r="AB98" s="12">
        <f t="shared" si="3"/>
        <v>1.0243949281449487</v>
      </c>
      <c r="AC98" s="6" t="s">
        <v>402</v>
      </c>
    </row>
    <row r="99" spans="1:29" x14ac:dyDescent="0.25">
      <c r="A99" s="6">
        <v>2014</v>
      </c>
      <c r="B99" s="6" t="s">
        <v>47</v>
      </c>
      <c r="C99" s="6">
        <v>14939011</v>
      </c>
      <c r="E99" s="8" t="s">
        <v>110</v>
      </c>
      <c r="F99" s="8" t="s">
        <v>470</v>
      </c>
      <c r="G99" s="6">
        <v>2111</v>
      </c>
      <c r="H99" s="8" t="s">
        <v>224</v>
      </c>
      <c r="I99" s="9">
        <v>37.077092999999998</v>
      </c>
      <c r="J99" s="9">
        <v>-107.93390599999999</v>
      </c>
      <c r="K99" s="6" t="s">
        <v>13</v>
      </c>
      <c r="L99" s="10"/>
      <c r="M99" s="10">
        <v>10.039999999999999</v>
      </c>
      <c r="N99" s="10"/>
      <c r="O99" s="10">
        <v>2.5829999999999999E-2</v>
      </c>
      <c r="P99" s="10">
        <v>40.17</v>
      </c>
      <c r="Q99" s="10">
        <v>0.67649999999999999</v>
      </c>
      <c r="R99" s="10">
        <v>1.23</v>
      </c>
      <c r="S99" s="10">
        <v>0.67649999999999999</v>
      </c>
      <c r="T99" s="10">
        <v>1.23</v>
      </c>
      <c r="U99" s="10">
        <v>0.55349999999999999</v>
      </c>
      <c r="V99" s="10">
        <v>0.32225999999999999</v>
      </c>
      <c r="W99" s="10">
        <v>0.06</v>
      </c>
      <c r="X99" s="10">
        <v>0.10578</v>
      </c>
      <c r="Y99" s="10">
        <v>35.35</v>
      </c>
      <c r="Z99" s="10">
        <f t="shared" si="2"/>
        <v>40.230000000000004</v>
      </c>
      <c r="AA99" s="10">
        <v>39.854390080697662</v>
      </c>
      <c r="AB99" s="12">
        <f t="shared" si="3"/>
        <v>1.0094245557024408</v>
      </c>
      <c r="AC99" s="6" t="s">
        <v>402</v>
      </c>
    </row>
    <row r="100" spans="1:29" x14ac:dyDescent="0.25">
      <c r="A100" s="6">
        <v>2014</v>
      </c>
      <c r="B100" s="6" t="s">
        <v>47</v>
      </c>
      <c r="C100" s="6">
        <v>14938811</v>
      </c>
      <c r="E100" s="8" t="s">
        <v>110</v>
      </c>
      <c r="F100" s="8" t="s">
        <v>471</v>
      </c>
      <c r="G100" s="6">
        <v>211111</v>
      </c>
      <c r="H100" s="8" t="s">
        <v>53</v>
      </c>
      <c r="I100" s="9">
        <v>37.145162999999997</v>
      </c>
      <c r="J100" s="9">
        <v>-107.784414</v>
      </c>
      <c r="K100" s="6" t="s">
        <v>13</v>
      </c>
      <c r="L100" s="10"/>
      <c r="M100" s="10">
        <v>101.99</v>
      </c>
      <c r="N100" s="10"/>
      <c r="O100" s="10">
        <v>3.066E-2</v>
      </c>
      <c r="P100" s="10">
        <v>50.54</v>
      </c>
      <c r="Q100" s="10">
        <v>0.80300000000000005</v>
      </c>
      <c r="R100" s="10">
        <v>1.46</v>
      </c>
      <c r="S100" s="10">
        <v>0.80300000000000005</v>
      </c>
      <c r="T100" s="10">
        <v>1.46</v>
      </c>
      <c r="U100" s="10">
        <v>0.65700000000000003</v>
      </c>
      <c r="V100" s="10">
        <v>0.38252000000000003</v>
      </c>
      <c r="W100" s="10">
        <v>0.08</v>
      </c>
      <c r="X100" s="10">
        <v>0.12556</v>
      </c>
      <c r="Y100" s="10">
        <v>36.24</v>
      </c>
      <c r="Z100" s="10">
        <f t="shared" si="2"/>
        <v>50.62</v>
      </c>
      <c r="AA100" s="10">
        <v>50.44279002616053</v>
      </c>
      <c r="AB100" s="12">
        <f t="shared" si="3"/>
        <v>1.0035130882678687</v>
      </c>
      <c r="AC100" s="6" t="s">
        <v>402</v>
      </c>
    </row>
    <row r="101" spans="1:29" x14ac:dyDescent="0.25">
      <c r="A101" s="6">
        <v>2014</v>
      </c>
      <c r="B101" s="6" t="s">
        <v>47</v>
      </c>
      <c r="C101" s="6">
        <v>14938711</v>
      </c>
      <c r="E101" s="8" t="s">
        <v>110</v>
      </c>
      <c r="F101" s="8" t="s">
        <v>1573</v>
      </c>
      <c r="G101" s="6">
        <v>211111</v>
      </c>
      <c r="H101" s="8" t="s">
        <v>53</v>
      </c>
      <c r="I101" s="9">
        <v>37.118813000000003</v>
      </c>
      <c r="J101" s="9">
        <v>-107.83962200000001</v>
      </c>
      <c r="K101" s="6" t="s">
        <v>13</v>
      </c>
      <c r="L101" s="10"/>
      <c r="M101" s="10">
        <v>10.91</v>
      </c>
      <c r="N101" s="10"/>
      <c r="O101" s="10">
        <v>1.554E-2</v>
      </c>
      <c r="P101" s="10">
        <v>44.64</v>
      </c>
      <c r="Q101" s="10"/>
      <c r="R101" s="10">
        <v>0.98</v>
      </c>
      <c r="S101" s="10"/>
      <c r="T101" s="10">
        <v>0.98</v>
      </c>
      <c r="U101" s="10"/>
      <c r="V101" s="10">
        <v>0.38235200000000003</v>
      </c>
      <c r="W101" s="10">
        <v>1.46</v>
      </c>
      <c r="X101" s="10">
        <v>6.3640000000000002E-2</v>
      </c>
      <c r="Y101" s="10">
        <v>5.92</v>
      </c>
      <c r="Z101" s="10">
        <f t="shared" si="2"/>
        <v>46.1</v>
      </c>
      <c r="AA101" s="10">
        <v>46.26536348690442</v>
      </c>
      <c r="AB101" s="12">
        <f t="shared" si="3"/>
        <v>0.99642576055949017</v>
      </c>
      <c r="AC101" s="6" t="s">
        <v>402</v>
      </c>
    </row>
    <row r="102" spans="1:29" x14ac:dyDescent="0.25">
      <c r="A102" s="6">
        <v>2014</v>
      </c>
      <c r="B102" s="6" t="s">
        <v>47</v>
      </c>
      <c r="C102" s="6">
        <v>12859311</v>
      </c>
      <c r="D102" s="8" t="s">
        <v>416</v>
      </c>
      <c r="F102" s="8" t="s">
        <v>1574</v>
      </c>
      <c r="G102" s="6">
        <v>486210</v>
      </c>
      <c r="H102" s="8" t="s">
        <v>72</v>
      </c>
      <c r="I102" s="9">
        <v>37.349767</v>
      </c>
      <c r="J102" s="9">
        <v>-108.201086</v>
      </c>
      <c r="K102" s="6" t="s">
        <v>13</v>
      </c>
      <c r="L102" s="10"/>
      <c r="M102" s="10">
        <v>5.8425399999999996</v>
      </c>
      <c r="N102" s="10"/>
      <c r="O102" s="10">
        <v>1.0225929999999999E-2</v>
      </c>
      <c r="P102" s="10">
        <v>17.154440000000001</v>
      </c>
      <c r="Q102" s="10">
        <v>0.2678219</v>
      </c>
      <c r="R102" s="10">
        <v>0.48694900000000002</v>
      </c>
      <c r="S102" s="10">
        <v>0.2678219</v>
      </c>
      <c r="T102" s="10">
        <v>0.48694900000000002</v>
      </c>
      <c r="U102" s="10">
        <v>0.21912709999999999</v>
      </c>
      <c r="V102" s="10">
        <v>0.12758059999999999</v>
      </c>
      <c r="W102" s="10">
        <v>2.0927999999999999E-2</v>
      </c>
      <c r="X102" s="10">
        <v>4.1877589999999999E-2</v>
      </c>
      <c r="Y102" s="10">
        <v>9.1934939999999994</v>
      </c>
      <c r="Z102" s="10">
        <f t="shared" si="2"/>
        <v>17.175368000000002</v>
      </c>
      <c r="AA102" s="10">
        <v>17.261926477627966</v>
      </c>
      <c r="AB102" s="12">
        <f t="shared" si="3"/>
        <v>0.99498558415596616</v>
      </c>
      <c r="AC102" s="6" t="s">
        <v>402</v>
      </c>
    </row>
    <row r="103" spans="1:29" x14ac:dyDescent="0.25">
      <c r="A103" s="6">
        <v>2014</v>
      </c>
      <c r="B103" s="6" t="s">
        <v>47</v>
      </c>
      <c r="C103" s="6">
        <v>13344511</v>
      </c>
      <c r="D103" s="8" t="s">
        <v>260</v>
      </c>
      <c r="F103" s="8" t="s">
        <v>313</v>
      </c>
      <c r="G103" s="6">
        <v>211111</v>
      </c>
      <c r="H103" s="8" t="s">
        <v>53</v>
      </c>
      <c r="I103" s="9">
        <v>39.834406999999999</v>
      </c>
      <c r="J103" s="9">
        <v>-108.241088</v>
      </c>
      <c r="K103" s="6" t="s">
        <v>13</v>
      </c>
      <c r="L103" s="10"/>
      <c r="M103" s="10">
        <v>218.9</v>
      </c>
      <c r="N103" s="10"/>
      <c r="O103" s="10">
        <v>0.77490000000000003</v>
      </c>
      <c r="P103" s="10">
        <v>199.84</v>
      </c>
      <c r="Q103" s="10">
        <v>20.792390999999999</v>
      </c>
      <c r="R103" s="10">
        <v>37.61</v>
      </c>
      <c r="S103" s="10">
        <v>20.792390999999999</v>
      </c>
      <c r="T103" s="10">
        <v>37.61</v>
      </c>
      <c r="U103" s="10">
        <v>16.817609000000001</v>
      </c>
      <c r="V103" s="10">
        <v>10.225363</v>
      </c>
      <c r="W103" s="10">
        <v>71.75</v>
      </c>
      <c r="X103" s="10">
        <v>3.1734</v>
      </c>
      <c r="Y103" s="10">
        <v>109.89</v>
      </c>
      <c r="Z103" s="10">
        <f t="shared" si="2"/>
        <v>271.59000000000003</v>
      </c>
      <c r="AA103" s="10">
        <v>277.15719499230693</v>
      </c>
      <c r="AB103" s="12">
        <f t="shared" si="3"/>
        <v>0.97991322219702282</v>
      </c>
      <c r="AC103" s="6" t="s">
        <v>402</v>
      </c>
    </row>
    <row r="104" spans="1:29" x14ac:dyDescent="0.25">
      <c r="A104" s="6">
        <v>2014</v>
      </c>
      <c r="B104" s="6" t="s">
        <v>47</v>
      </c>
      <c r="C104" s="6">
        <v>3567711</v>
      </c>
      <c r="D104" s="8" t="s">
        <v>146</v>
      </c>
      <c r="F104" s="8" t="s">
        <v>237</v>
      </c>
      <c r="G104" s="6">
        <v>211111</v>
      </c>
      <c r="H104" s="8" t="s">
        <v>53</v>
      </c>
      <c r="I104" s="9">
        <v>39.745283000000001</v>
      </c>
      <c r="J104" s="9">
        <v>-104.698908</v>
      </c>
      <c r="K104" s="6" t="s">
        <v>13</v>
      </c>
      <c r="L104" s="10"/>
      <c r="M104" s="10">
        <v>96.2</v>
      </c>
      <c r="N104" s="10"/>
      <c r="O104" s="10">
        <v>0.24045</v>
      </c>
      <c r="P104" s="10">
        <v>398.5</v>
      </c>
      <c r="Q104" s="10">
        <v>6.2975000000000003</v>
      </c>
      <c r="R104" s="10">
        <v>11.45</v>
      </c>
      <c r="S104" s="10">
        <v>6.2975000000000003</v>
      </c>
      <c r="T104" s="10">
        <v>11.45</v>
      </c>
      <c r="U104" s="10">
        <v>5.1524999999999999</v>
      </c>
      <c r="V104" s="10">
        <v>2.9998999999999998</v>
      </c>
      <c r="W104" s="10">
        <v>0.150279</v>
      </c>
      <c r="X104" s="10">
        <v>0.98470000000000002</v>
      </c>
      <c r="Y104" s="10">
        <v>32.616549999999997</v>
      </c>
      <c r="Z104" s="10">
        <f t="shared" si="2"/>
        <v>398.65027900000001</v>
      </c>
      <c r="AA104" s="10">
        <v>419.40283355116111</v>
      </c>
      <c r="AB104" s="12">
        <f t="shared" si="3"/>
        <v>0.95051880223258056</v>
      </c>
      <c r="AC104" s="6" t="s">
        <v>402</v>
      </c>
    </row>
    <row r="105" spans="1:29" x14ac:dyDescent="0.25">
      <c r="A105" s="6">
        <v>2014</v>
      </c>
      <c r="B105" s="6" t="s">
        <v>47</v>
      </c>
      <c r="C105" s="6">
        <v>17470911</v>
      </c>
      <c r="D105" s="8" t="s">
        <v>443</v>
      </c>
      <c r="F105" s="8" t="s">
        <v>1576</v>
      </c>
      <c r="G105" s="6">
        <v>211111</v>
      </c>
      <c r="H105" s="8" t="s">
        <v>53</v>
      </c>
      <c r="I105" s="9">
        <v>37.206493999999999</v>
      </c>
      <c r="J105" s="9">
        <v>-107.66318200000001</v>
      </c>
      <c r="K105" s="6" t="s">
        <v>13</v>
      </c>
      <c r="L105" s="10"/>
      <c r="M105" s="10">
        <v>2.4972799999999999</v>
      </c>
      <c r="N105" s="10"/>
      <c r="O105" s="10"/>
      <c r="P105" s="10">
        <v>57.419400000000003</v>
      </c>
      <c r="Q105" s="10"/>
      <c r="R105" s="10"/>
      <c r="S105" s="10"/>
      <c r="T105" s="10"/>
      <c r="U105" s="10"/>
      <c r="V105" s="10"/>
      <c r="W105" s="10"/>
      <c r="X105" s="10"/>
      <c r="Y105" s="10">
        <v>0.34633799999999998</v>
      </c>
      <c r="Z105" s="10">
        <f t="shared" si="2"/>
        <v>57.419400000000003</v>
      </c>
      <c r="AA105" s="10">
        <v>60.47243375888015</v>
      </c>
      <c r="AB105" s="12">
        <f t="shared" si="3"/>
        <v>0.94951362845667142</v>
      </c>
      <c r="AC105" s="6" t="s">
        <v>402</v>
      </c>
    </row>
    <row r="106" spans="1:29" x14ac:dyDescent="0.25">
      <c r="A106" s="6">
        <v>2014</v>
      </c>
      <c r="B106" s="6" t="s">
        <v>47</v>
      </c>
      <c r="C106" s="6">
        <v>14938911</v>
      </c>
      <c r="E106" s="8" t="s">
        <v>110</v>
      </c>
      <c r="F106" s="8" t="s">
        <v>1578</v>
      </c>
      <c r="G106" s="6">
        <v>211111</v>
      </c>
      <c r="H106" s="8" t="s">
        <v>53</v>
      </c>
      <c r="I106" s="9">
        <v>37.079151000000003</v>
      </c>
      <c r="J106" s="9">
        <v>-107.61835600000001</v>
      </c>
      <c r="K106" s="6" t="s">
        <v>13</v>
      </c>
      <c r="L106" s="10"/>
      <c r="M106" s="10">
        <v>83.82</v>
      </c>
      <c r="N106" s="10"/>
      <c r="O106" s="10">
        <v>1.9529999999999999E-2</v>
      </c>
      <c r="P106" s="10">
        <v>62.6</v>
      </c>
      <c r="Q106" s="10">
        <v>0.51149999999999995</v>
      </c>
      <c r="R106" s="10">
        <v>0.93</v>
      </c>
      <c r="S106" s="10">
        <v>0.51149999999999995</v>
      </c>
      <c r="T106" s="10">
        <v>0.93</v>
      </c>
      <c r="U106" s="10">
        <v>0.41849999999999998</v>
      </c>
      <c r="V106" s="10">
        <v>0.24365999999999999</v>
      </c>
      <c r="W106" s="10">
        <v>7.0000000000000007E-2</v>
      </c>
      <c r="X106" s="10">
        <v>7.9979999999999996E-2</v>
      </c>
      <c r="Y106" s="10">
        <v>37.25</v>
      </c>
      <c r="Z106" s="10">
        <f t="shared" si="2"/>
        <v>62.67</v>
      </c>
      <c r="AA106" s="10">
        <v>66.372055306392724</v>
      </c>
      <c r="AB106" s="12">
        <f t="shared" si="3"/>
        <v>0.94422268092643868</v>
      </c>
      <c r="AC106" s="6" t="s">
        <v>402</v>
      </c>
    </row>
    <row r="107" spans="1:29" x14ac:dyDescent="0.25">
      <c r="A107" s="6">
        <v>2014</v>
      </c>
      <c r="B107" s="6" t="s">
        <v>47</v>
      </c>
      <c r="C107" s="6">
        <v>14940611</v>
      </c>
      <c r="E107" s="8" t="s">
        <v>110</v>
      </c>
      <c r="F107" s="8" t="s">
        <v>1580</v>
      </c>
      <c r="G107" s="6">
        <v>211111</v>
      </c>
      <c r="H107" s="8" t="s">
        <v>53</v>
      </c>
      <c r="I107" s="9">
        <v>37.209978</v>
      </c>
      <c r="J107" s="9">
        <v>-107.637472</v>
      </c>
      <c r="K107" s="6" t="s">
        <v>13</v>
      </c>
      <c r="L107" s="10"/>
      <c r="M107" s="10">
        <v>99.2</v>
      </c>
      <c r="N107" s="10"/>
      <c r="O107" s="10"/>
      <c r="P107" s="10">
        <v>56.2</v>
      </c>
      <c r="Q107" s="10">
        <v>0.90131399999999995</v>
      </c>
      <c r="R107" s="10">
        <v>1.2</v>
      </c>
      <c r="S107" s="10">
        <v>0.74789700000000003</v>
      </c>
      <c r="T107" s="10">
        <v>1.046586</v>
      </c>
      <c r="U107" s="10">
        <v>0.29868719999999999</v>
      </c>
      <c r="V107" s="10">
        <v>0.82188300000000003</v>
      </c>
      <c r="W107" s="10"/>
      <c r="X107" s="10"/>
      <c r="Y107" s="10">
        <v>41.3</v>
      </c>
      <c r="Z107" s="10">
        <f t="shared" si="2"/>
        <v>56.2</v>
      </c>
      <c r="AA107" s="10">
        <v>62.738283558494253</v>
      </c>
      <c r="AB107" s="12">
        <f t="shared" si="3"/>
        <v>0.89578478741136969</v>
      </c>
      <c r="AC107" s="6" t="s">
        <v>402</v>
      </c>
    </row>
    <row r="108" spans="1:29" x14ac:dyDescent="0.25">
      <c r="A108" s="6">
        <v>2014</v>
      </c>
      <c r="B108" s="6" t="s">
        <v>47</v>
      </c>
      <c r="C108" s="6">
        <v>3442311</v>
      </c>
      <c r="D108" s="8" t="s">
        <v>416</v>
      </c>
      <c r="F108" s="8" t="s">
        <v>1581</v>
      </c>
      <c r="G108" s="6">
        <v>211111</v>
      </c>
      <c r="H108" s="8" t="s">
        <v>53</v>
      </c>
      <c r="I108" s="9">
        <v>37.470101999999997</v>
      </c>
      <c r="J108" s="9">
        <v>-108.791203</v>
      </c>
      <c r="K108" s="6" t="s">
        <v>13</v>
      </c>
      <c r="L108" s="10"/>
      <c r="M108" s="10">
        <v>1.9550000000000001</v>
      </c>
      <c r="N108" s="10"/>
      <c r="O108" s="10"/>
      <c r="P108" s="10">
        <v>9</v>
      </c>
      <c r="Q108" s="10"/>
      <c r="R108" s="10"/>
      <c r="S108" s="10"/>
      <c r="T108" s="10"/>
      <c r="U108" s="10"/>
      <c r="V108" s="10"/>
      <c r="W108" s="10">
        <v>17</v>
      </c>
      <c r="X108" s="10"/>
      <c r="Y108" s="10">
        <v>2.06657</v>
      </c>
      <c r="Z108" s="10">
        <f t="shared" si="2"/>
        <v>26</v>
      </c>
      <c r="AA108" s="10">
        <v>29.824091120224807</v>
      </c>
      <c r="AB108" s="12">
        <f t="shared" si="3"/>
        <v>0.8717784523655927</v>
      </c>
      <c r="AC108" s="6" t="s">
        <v>402</v>
      </c>
    </row>
    <row r="109" spans="1:29" x14ac:dyDescent="0.25">
      <c r="A109" s="6">
        <v>2014</v>
      </c>
      <c r="B109" s="6" t="s">
        <v>47</v>
      </c>
      <c r="C109" s="6">
        <v>2689211</v>
      </c>
      <c r="D109" s="8" t="s">
        <v>246</v>
      </c>
      <c r="F109" s="8" t="s">
        <v>247</v>
      </c>
      <c r="G109" s="6">
        <v>486210</v>
      </c>
      <c r="H109" s="8" t="s">
        <v>72</v>
      </c>
      <c r="I109" s="9">
        <v>37.099502000000001</v>
      </c>
      <c r="J109" s="9">
        <v>-104.739662</v>
      </c>
      <c r="K109" s="6" t="s">
        <v>13</v>
      </c>
      <c r="L109" s="10"/>
      <c r="M109" s="10">
        <v>30.3</v>
      </c>
      <c r="N109" s="10"/>
      <c r="O109" s="10">
        <v>4.9324800000000002E-2</v>
      </c>
      <c r="P109" s="10">
        <v>163.685</v>
      </c>
      <c r="Q109" s="10">
        <v>1.2918400000000001</v>
      </c>
      <c r="R109" s="10">
        <v>2.3488000000000002</v>
      </c>
      <c r="S109" s="10">
        <v>1.2918400000000001</v>
      </c>
      <c r="T109" s="10">
        <v>2.3488000000000002</v>
      </c>
      <c r="U109" s="10">
        <v>1.0569599999999999</v>
      </c>
      <c r="V109" s="10">
        <v>0.61538800000000005</v>
      </c>
      <c r="W109" s="10">
        <v>0.20860000000000001</v>
      </c>
      <c r="X109" s="10">
        <v>0.2019968</v>
      </c>
      <c r="Y109" s="10">
        <v>8.6776</v>
      </c>
      <c r="Z109" s="10">
        <f t="shared" si="2"/>
        <v>163.89359999999999</v>
      </c>
      <c r="AA109" s="10">
        <v>200.96165272293447</v>
      </c>
      <c r="AB109" s="12">
        <f t="shared" si="3"/>
        <v>0.81554663678030082</v>
      </c>
      <c r="AC109" s="6" t="s">
        <v>35</v>
      </c>
    </row>
    <row r="110" spans="1:29" x14ac:dyDescent="0.25">
      <c r="A110" s="6">
        <v>2014</v>
      </c>
      <c r="B110" s="6" t="s">
        <v>47</v>
      </c>
      <c r="C110" s="6">
        <v>3609211</v>
      </c>
      <c r="D110" s="8" t="s">
        <v>276</v>
      </c>
      <c r="F110" s="8" t="s">
        <v>1583</v>
      </c>
      <c r="G110" s="6">
        <v>211111</v>
      </c>
      <c r="H110" s="8" t="s">
        <v>53</v>
      </c>
      <c r="I110" s="9">
        <v>39.491739000000003</v>
      </c>
      <c r="J110" s="9">
        <v>-107.708365</v>
      </c>
      <c r="K110" s="6" t="s">
        <v>13</v>
      </c>
      <c r="L110" s="10"/>
      <c r="M110" s="10">
        <v>210.95</v>
      </c>
      <c r="N110" s="10"/>
      <c r="O110" s="10">
        <v>0.20957999999999999</v>
      </c>
      <c r="P110" s="10">
        <v>194.76</v>
      </c>
      <c r="Q110" s="10">
        <v>6.2056740000000001</v>
      </c>
      <c r="R110" s="10">
        <v>11.09</v>
      </c>
      <c r="S110" s="10">
        <v>6.2056740000000001</v>
      </c>
      <c r="T110" s="10">
        <v>11.09</v>
      </c>
      <c r="U110" s="10">
        <v>4.8843259999999997</v>
      </c>
      <c r="V110" s="10">
        <v>3.486443</v>
      </c>
      <c r="W110" s="10">
        <v>0.57999999999999996</v>
      </c>
      <c r="X110" s="10">
        <v>0.85828000000000004</v>
      </c>
      <c r="Y110" s="10">
        <v>62.506999999999998</v>
      </c>
      <c r="Z110" s="10">
        <f t="shared" si="2"/>
        <v>195.34</v>
      </c>
      <c r="AA110" s="10">
        <v>246.55214355604789</v>
      </c>
      <c r="AB110" s="12">
        <f t="shared" si="3"/>
        <v>0.79228676410024401</v>
      </c>
      <c r="AC110" s="6" t="s">
        <v>402</v>
      </c>
    </row>
    <row r="111" spans="1:29" x14ac:dyDescent="0.25">
      <c r="A111" s="6">
        <v>2014</v>
      </c>
      <c r="B111" s="6" t="s">
        <v>47</v>
      </c>
      <c r="C111" s="6">
        <v>1509211</v>
      </c>
      <c r="D111" s="8" t="s">
        <v>251</v>
      </c>
      <c r="F111" s="8" t="s">
        <v>252</v>
      </c>
      <c r="G111" s="6">
        <v>211111</v>
      </c>
      <c r="H111" s="8" t="s">
        <v>53</v>
      </c>
      <c r="I111" s="9">
        <v>38.660438999999997</v>
      </c>
      <c r="J111" s="9">
        <v>-102.78941399999999</v>
      </c>
      <c r="K111" s="6" t="s">
        <v>13</v>
      </c>
      <c r="L111" s="10"/>
      <c r="M111" s="10">
        <v>115.4456</v>
      </c>
      <c r="N111" s="10"/>
      <c r="O111" s="10">
        <v>0.10965366</v>
      </c>
      <c r="P111" s="10">
        <v>348.74669999999998</v>
      </c>
      <c r="Q111" s="10">
        <v>2.8718759999999999</v>
      </c>
      <c r="R111" s="10">
        <v>5.2216040000000001</v>
      </c>
      <c r="S111" s="10">
        <v>2.8718759999999999</v>
      </c>
      <c r="T111" s="10">
        <v>5.2216040000000001</v>
      </c>
      <c r="U111" s="10">
        <v>2.3497240000000001</v>
      </c>
      <c r="V111" s="10">
        <v>1.3680600000000001</v>
      </c>
      <c r="W111" s="10">
        <v>0.11</v>
      </c>
      <c r="X111" s="10">
        <v>0.44905859999999997</v>
      </c>
      <c r="Y111" s="10">
        <v>12.004160000000001</v>
      </c>
      <c r="Z111" s="10">
        <f t="shared" si="2"/>
        <v>348.85669999999999</v>
      </c>
      <c r="AA111" s="10">
        <v>444.7170432565207</v>
      </c>
      <c r="AB111" s="12">
        <f t="shared" si="3"/>
        <v>0.78444643687463367</v>
      </c>
      <c r="AC111" s="6" t="s">
        <v>35</v>
      </c>
    </row>
    <row r="112" spans="1:29" x14ac:dyDescent="0.25">
      <c r="A112" s="6">
        <v>2014</v>
      </c>
      <c r="B112" s="6" t="s">
        <v>47</v>
      </c>
      <c r="C112" s="6">
        <v>12868811</v>
      </c>
      <c r="D112" s="8" t="s">
        <v>229</v>
      </c>
      <c r="F112" s="8" t="s">
        <v>272</v>
      </c>
      <c r="G112" s="6">
        <v>327213</v>
      </c>
      <c r="H112" s="8" t="s">
        <v>182</v>
      </c>
      <c r="I112" s="9">
        <v>40.4634</v>
      </c>
      <c r="J112" s="9">
        <v>-104.848</v>
      </c>
      <c r="K112" s="6" t="s">
        <v>13</v>
      </c>
      <c r="L112" s="10">
        <v>1.6301379999999999E-4</v>
      </c>
      <c r="M112" s="10">
        <v>56.871870000000001</v>
      </c>
      <c r="N112" s="10"/>
      <c r="O112" s="10">
        <v>5.3163329340000003E-2</v>
      </c>
      <c r="P112" s="10">
        <v>231.86622</v>
      </c>
      <c r="Q112" s="10">
        <v>107.70027028</v>
      </c>
      <c r="R112" s="10">
        <v>126.41342899999999</v>
      </c>
      <c r="S112" s="10">
        <v>79.951604279999998</v>
      </c>
      <c r="T112" s="10">
        <v>98.664760000000001</v>
      </c>
      <c r="U112" s="10">
        <v>18.713219784</v>
      </c>
      <c r="V112" s="10">
        <v>58.058338165000002</v>
      </c>
      <c r="W112" s="10">
        <v>132.25640799999999</v>
      </c>
      <c r="X112" s="10">
        <v>38.845890942399997</v>
      </c>
      <c r="Y112" s="10">
        <v>74.243813000000003</v>
      </c>
      <c r="Z112" s="10">
        <f t="shared" si="2"/>
        <v>364.12262799999996</v>
      </c>
      <c r="AA112" s="10">
        <v>464.40302023965813</v>
      </c>
      <c r="AB112" s="12">
        <f t="shared" si="3"/>
        <v>0.78406602052693841</v>
      </c>
      <c r="AC112" s="6" t="s">
        <v>402</v>
      </c>
    </row>
    <row r="113" spans="1:29" x14ac:dyDescent="0.25">
      <c r="A113" s="6">
        <v>2014</v>
      </c>
      <c r="B113" s="6" t="s">
        <v>47</v>
      </c>
      <c r="C113" s="6">
        <v>3503911</v>
      </c>
      <c r="D113" s="8" t="s">
        <v>260</v>
      </c>
      <c r="F113" s="8" t="s">
        <v>1584</v>
      </c>
      <c r="G113" s="6">
        <v>211111</v>
      </c>
      <c r="H113" s="8" t="s">
        <v>53</v>
      </c>
      <c r="I113" s="9">
        <v>39.828699</v>
      </c>
      <c r="J113" s="9">
        <v>-108.808021</v>
      </c>
      <c r="K113" s="6" t="s">
        <v>13</v>
      </c>
      <c r="L113" s="10"/>
      <c r="M113" s="10">
        <v>102.15752000000001</v>
      </c>
      <c r="N113" s="10"/>
      <c r="O113" s="10">
        <v>0.20466914999999999</v>
      </c>
      <c r="P113" s="10">
        <v>216.62011999999999</v>
      </c>
      <c r="Q113" s="10">
        <v>5.3093824999999999</v>
      </c>
      <c r="R113" s="10">
        <v>9.7461500000000001</v>
      </c>
      <c r="S113" s="10">
        <v>5.3093824999999999</v>
      </c>
      <c r="T113" s="10">
        <v>9.7461500000000001</v>
      </c>
      <c r="U113" s="10">
        <v>4.4367675000000002</v>
      </c>
      <c r="V113" s="10">
        <v>2.5534913000000001</v>
      </c>
      <c r="W113" s="10">
        <v>0.17199999999999999</v>
      </c>
      <c r="X113" s="10">
        <v>0.83816889999999999</v>
      </c>
      <c r="Y113" s="10">
        <v>103.178825</v>
      </c>
      <c r="Z113" s="10">
        <f t="shared" si="2"/>
        <v>216.79211999999998</v>
      </c>
      <c r="AA113" s="10">
        <v>278.12463828098061</v>
      </c>
      <c r="AB113" s="12">
        <f t="shared" si="3"/>
        <v>0.77947829915371147</v>
      </c>
      <c r="AC113" s="6" t="s">
        <v>402</v>
      </c>
    </row>
    <row r="114" spans="1:29" x14ac:dyDescent="0.25">
      <c r="A114" s="6">
        <v>2014</v>
      </c>
      <c r="B114" s="6" t="s">
        <v>47</v>
      </c>
      <c r="C114" s="6">
        <v>15604111</v>
      </c>
      <c r="E114" s="8" t="s">
        <v>110</v>
      </c>
      <c r="F114" s="8" t="s">
        <v>1585</v>
      </c>
      <c r="G114" s="6">
        <v>211111</v>
      </c>
      <c r="H114" s="8" t="s">
        <v>53</v>
      </c>
      <c r="I114" s="9">
        <v>37.121639000000002</v>
      </c>
      <c r="J114" s="9">
        <v>-107.65885</v>
      </c>
      <c r="K114" s="6" t="s">
        <v>13</v>
      </c>
      <c r="L114" s="10"/>
      <c r="M114" s="10">
        <v>8.3699999999999992</v>
      </c>
      <c r="N114" s="10"/>
      <c r="O114" s="10">
        <v>3.0450000000000001E-2</v>
      </c>
      <c r="P114" s="10">
        <v>47.83</v>
      </c>
      <c r="Q114" s="10">
        <v>0.79749999999999999</v>
      </c>
      <c r="R114" s="10">
        <v>1.45</v>
      </c>
      <c r="S114" s="10">
        <v>0.79749999999999999</v>
      </c>
      <c r="T114" s="10">
        <v>1.45</v>
      </c>
      <c r="U114" s="10">
        <v>0.65249999999999997</v>
      </c>
      <c r="V114" s="10">
        <v>0.37990000000000002</v>
      </c>
      <c r="W114" s="10">
        <v>0.08</v>
      </c>
      <c r="X114" s="10">
        <v>0.12470000000000001</v>
      </c>
      <c r="Y114" s="10">
        <v>43.07</v>
      </c>
      <c r="Z114" s="10">
        <f t="shared" si="2"/>
        <v>47.91</v>
      </c>
      <c r="AA114" s="10">
        <v>61.860472027663548</v>
      </c>
      <c r="AB114" s="12">
        <f t="shared" si="3"/>
        <v>0.77448487587639159</v>
      </c>
      <c r="AC114" s="6" t="s">
        <v>402</v>
      </c>
    </row>
    <row r="115" spans="1:29" x14ac:dyDescent="0.25">
      <c r="A115" s="6">
        <v>2014</v>
      </c>
      <c r="B115" s="6" t="s">
        <v>47</v>
      </c>
      <c r="C115" s="6">
        <v>14940711</v>
      </c>
      <c r="E115" s="8" t="s">
        <v>110</v>
      </c>
      <c r="F115" s="8" t="s">
        <v>1586</v>
      </c>
      <c r="G115" s="6">
        <v>211111</v>
      </c>
      <c r="H115" s="8" t="s">
        <v>53</v>
      </c>
      <c r="I115" s="9">
        <v>37.049750000000003</v>
      </c>
      <c r="J115" s="9">
        <v>-107.782139</v>
      </c>
      <c r="K115" s="6" t="s">
        <v>13</v>
      </c>
      <c r="L115" s="10"/>
      <c r="M115" s="10">
        <v>32.200000000000003</v>
      </c>
      <c r="N115" s="10"/>
      <c r="O115" s="10">
        <v>8.3999999999999995E-3</v>
      </c>
      <c r="P115" s="10">
        <v>41.1</v>
      </c>
      <c r="Q115" s="10">
        <v>0.30043799999999998</v>
      </c>
      <c r="R115" s="10">
        <v>0.8</v>
      </c>
      <c r="S115" s="10">
        <v>0.24929899999999999</v>
      </c>
      <c r="T115" s="10">
        <v>0.74886200000000003</v>
      </c>
      <c r="U115" s="10">
        <v>9.9562399999999995E-2</v>
      </c>
      <c r="V115" s="10">
        <v>0.37876100000000001</v>
      </c>
      <c r="W115" s="10"/>
      <c r="X115" s="10">
        <v>3.44E-2</v>
      </c>
      <c r="Y115" s="10">
        <v>42.8</v>
      </c>
      <c r="Z115" s="10">
        <f t="shared" si="2"/>
        <v>41.1</v>
      </c>
      <c r="AA115" s="10">
        <v>53.467823324890148</v>
      </c>
      <c r="AB115" s="12">
        <f t="shared" si="3"/>
        <v>0.76868661269903016</v>
      </c>
      <c r="AC115" s="6" t="s">
        <v>402</v>
      </c>
    </row>
    <row r="116" spans="1:29" x14ac:dyDescent="0.25">
      <c r="A116" s="6">
        <v>2018</v>
      </c>
      <c r="B116" s="6" t="s">
        <v>30</v>
      </c>
      <c r="C116" s="6">
        <v>3551511</v>
      </c>
      <c r="D116" s="7" t="s">
        <v>274</v>
      </c>
      <c r="E116" s="6"/>
      <c r="F116" s="7" t="s">
        <v>275</v>
      </c>
      <c r="G116" s="6">
        <v>221112</v>
      </c>
      <c r="H116" s="8" t="s">
        <v>33</v>
      </c>
      <c r="I116" s="9">
        <v>40.246099999999998</v>
      </c>
      <c r="J116" s="9">
        <v>-104.8742</v>
      </c>
      <c r="K116" s="6" t="s">
        <v>13</v>
      </c>
      <c r="P116" s="10">
        <v>332.334</v>
      </c>
      <c r="W116" s="10">
        <v>8.391</v>
      </c>
      <c r="Z116" s="10">
        <f t="shared" si="2"/>
        <v>340.72500000000002</v>
      </c>
      <c r="AA116" s="11">
        <v>445.42552995054865</v>
      </c>
      <c r="AB116" s="12">
        <f t="shared" si="3"/>
        <v>0.7649426830963808</v>
      </c>
      <c r="AC116" s="6" t="s">
        <v>402</v>
      </c>
    </row>
    <row r="117" spans="1:29" x14ac:dyDescent="0.25">
      <c r="A117" s="6">
        <v>2014</v>
      </c>
      <c r="B117" s="6" t="s">
        <v>47</v>
      </c>
      <c r="C117" s="6">
        <v>14940911</v>
      </c>
      <c r="E117" s="8" t="s">
        <v>110</v>
      </c>
      <c r="F117" s="8" t="s">
        <v>1587</v>
      </c>
      <c r="G117" s="6">
        <v>211111</v>
      </c>
      <c r="H117" s="8" t="s">
        <v>53</v>
      </c>
      <c r="I117" s="9">
        <v>37.008499999999998</v>
      </c>
      <c r="J117" s="9">
        <v>-107.74448700000001</v>
      </c>
      <c r="K117" s="6" t="s">
        <v>13</v>
      </c>
      <c r="L117" s="10"/>
      <c r="M117" s="10">
        <v>73.010000000000005</v>
      </c>
      <c r="N117" s="10"/>
      <c r="O117" s="10"/>
      <c r="P117" s="10">
        <v>44.2</v>
      </c>
      <c r="Q117" s="10">
        <v>1.5697859999999999</v>
      </c>
      <c r="R117" s="10">
        <v>2.09</v>
      </c>
      <c r="S117" s="10">
        <v>1.3025880000000001</v>
      </c>
      <c r="T117" s="10">
        <v>1.822802</v>
      </c>
      <c r="U117" s="10">
        <v>0.52021419999999996</v>
      </c>
      <c r="V117" s="10">
        <v>1.4314480000000001</v>
      </c>
      <c r="W117" s="10">
        <v>7.0000000000000007E-2</v>
      </c>
      <c r="X117" s="10"/>
      <c r="Y117" s="10">
        <v>26.84</v>
      </c>
      <c r="Z117" s="10">
        <f t="shared" si="2"/>
        <v>44.27</v>
      </c>
      <c r="AA117" s="10">
        <v>58.314740393040665</v>
      </c>
      <c r="AB117" s="12">
        <f t="shared" si="3"/>
        <v>0.75915625623334204</v>
      </c>
      <c r="AC117" s="6" t="s">
        <v>402</v>
      </c>
    </row>
    <row r="118" spans="1:29" x14ac:dyDescent="0.25">
      <c r="A118" s="6">
        <v>2014</v>
      </c>
      <c r="B118" s="6" t="s">
        <v>47</v>
      </c>
      <c r="C118" s="6">
        <v>4360311</v>
      </c>
      <c r="D118" s="8" t="s">
        <v>276</v>
      </c>
      <c r="F118" s="8" t="s">
        <v>1588</v>
      </c>
      <c r="G118" s="6">
        <v>211111</v>
      </c>
      <c r="H118" s="8" t="s">
        <v>53</v>
      </c>
      <c r="I118" s="9">
        <v>39.531815999999999</v>
      </c>
      <c r="J118" s="9">
        <v>-107.82995200000001</v>
      </c>
      <c r="K118" s="6" t="s">
        <v>13</v>
      </c>
      <c r="L118" s="10"/>
      <c r="M118" s="10">
        <v>122.98038</v>
      </c>
      <c r="N118" s="10"/>
      <c r="O118" s="10">
        <v>7.8550499999999995E-2</v>
      </c>
      <c r="P118" s="10">
        <v>187.19629</v>
      </c>
      <c r="Q118" s="10">
        <v>2.0572750000000002</v>
      </c>
      <c r="R118" s="10">
        <v>3.7404999999999999</v>
      </c>
      <c r="S118" s="10">
        <v>2.0572750000000002</v>
      </c>
      <c r="T118" s="10">
        <v>3.7404999999999999</v>
      </c>
      <c r="U118" s="10">
        <v>1.683225</v>
      </c>
      <c r="V118" s="10">
        <v>0.98001099999999997</v>
      </c>
      <c r="W118" s="10">
        <v>0.20263</v>
      </c>
      <c r="X118" s="10">
        <v>0.321683</v>
      </c>
      <c r="Y118" s="10">
        <v>97.543130000000005</v>
      </c>
      <c r="Z118" s="10">
        <f t="shared" si="2"/>
        <v>187.39892</v>
      </c>
      <c r="AA118" s="10">
        <v>248.45654015141275</v>
      </c>
      <c r="AB118" s="12">
        <f t="shared" si="3"/>
        <v>0.75425231264106218</v>
      </c>
      <c r="AC118" s="6" t="s">
        <v>402</v>
      </c>
    </row>
    <row r="119" spans="1:29" x14ac:dyDescent="0.25">
      <c r="A119" s="6">
        <v>2014</v>
      </c>
      <c r="B119" s="6" t="s">
        <v>47</v>
      </c>
      <c r="C119" s="6">
        <v>2089611</v>
      </c>
      <c r="D119" s="8" t="s">
        <v>456</v>
      </c>
      <c r="F119" s="8" t="s">
        <v>1589</v>
      </c>
      <c r="G119" s="6">
        <v>211111</v>
      </c>
      <c r="H119" s="8" t="s">
        <v>53</v>
      </c>
      <c r="I119" s="9">
        <v>37.837079000000003</v>
      </c>
      <c r="J119" s="9">
        <v>-108.95928000000001</v>
      </c>
      <c r="K119" s="6" t="s">
        <v>13</v>
      </c>
      <c r="L119" s="10"/>
      <c r="M119" s="10">
        <v>65.12</v>
      </c>
      <c r="N119" s="10"/>
      <c r="O119" s="10">
        <v>1.848E-2</v>
      </c>
      <c r="P119" s="10">
        <v>53.42</v>
      </c>
      <c r="Q119" s="10">
        <v>0.48399999999999999</v>
      </c>
      <c r="R119" s="10">
        <v>0.88</v>
      </c>
      <c r="S119" s="10">
        <v>0.48399999999999999</v>
      </c>
      <c r="T119" s="10">
        <v>0.88</v>
      </c>
      <c r="U119" s="10">
        <v>0.39600000000000002</v>
      </c>
      <c r="V119" s="10">
        <v>0.23055999999999999</v>
      </c>
      <c r="W119" s="10">
        <v>0.22</v>
      </c>
      <c r="X119" s="10">
        <v>7.5679999999999997E-2</v>
      </c>
      <c r="Y119" s="10">
        <v>11.67</v>
      </c>
      <c r="Z119" s="10">
        <f t="shared" si="2"/>
        <v>53.64</v>
      </c>
      <c r="AA119" s="10">
        <v>71.580483222732681</v>
      </c>
      <c r="AB119" s="12">
        <f t="shared" si="3"/>
        <v>0.74936627394776922</v>
      </c>
      <c r="AC119" s="6" t="s">
        <v>402</v>
      </c>
    </row>
    <row r="120" spans="1:29" x14ac:dyDescent="0.25">
      <c r="A120" s="6">
        <v>2014</v>
      </c>
      <c r="B120" s="6" t="s">
        <v>47</v>
      </c>
      <c r="C120" s="6">
        <v>13080411</v>
      </c>
      <c r="D120" s="8" t="s">
        <v>276</v>
      </c>
      <c r="F120" s="8" t="s">
        <v>1591</v>
      </c>
      <c r="G120" s="6">
        <v>211112</v>
      </c>
      <c r="H120" s="8" t="s">
        <v>68</v>
      </c>
      <c r="I120" s="9">
        <v>39.497601000000003</v>
      </c>
      <c r="J120" s="9">
        <v>-107.8847</v>
      </c>
      <c r="K120" s="6" t="s">
        <v>13</v>
      </c>
      <c r="L120" s="10"/>
      <c r="M120" s="10">
        <v>51.788665999999999</v>
      </c>
      <c r="N120" s="10"/>
      <c r="O120" s="10">
        <v>7.5505500000000003E-2</v>
      </c>
      <c r="P120" s="10">
        <v>176.06111799999999</v>
      </c>
      <c r="Q120" s="10">
        <v>1.977525</v>
      </c>
      <c r="R120" s="10">
        <v>3.5954999999999999</v>
      </c>
      <c r="S120" s="10">
        <v>1.977525</v>
      </c>
      <c r="T120" s="10">
        <v>3.5954999999999999</v>
      </c>
      <c r="U120" s="10">
        <v>1.6179749999999999</v>
      </c>
      <c r="V120" s="10">
        <v>0.942021</v>
      </c>
      <c r="W120" s="10">
        <v>0.22173000000000001</v>
      </c>
      <c r="X120" s="10">
        <v>0.30921300000000002</v>
      </c>
      <c r="Y120" s="10">
        <v>58.504421999999998</v>
      </c>
      <c r="Z120" s="10">
        <f t="shared" si="2"/>
        <v>176.282848</v>
      </c>
      <c r="AA120" s="10">
        <v>243.78015140707811</v>
      </c>
      <c r="AB120" s="12">
        <f t="shared" si="3"/>
        <v>0.72312223527022412</v>
      </c>
      <c r="AC120" s="6" t="s">
        <v>402</v>
      </c>
    </row>
    <row r="121" spans="1:29" x14ac:dyDescent="0.25">
      <c r="A121" s="6">
        <v>2014</v>
      </c>
      <c r="B121" s="6" t="s">
        <v>47</v>
      </c>
      <c r="C121" s="6">
        <v>16175411</v>
      </c>
      <c r="D121" s="8" t="s">
        <v>276</v>
      </c>
      <c r="F121" s="8" t="s">
        <v>1593</v>
      </c>
      <c r="G121" s="6">
        <v>211112</v>
      </c>
      <c r="H121" s="8" t="s">
        <v>68</v>
      </c>
      <c r="I121" s="9">
        <v>39.651421999999997</v>
      </c>
      <c r="J121" s="9">
        <v>-108.15453100000001</v>
      </c>
      <c r="K121" s="6" t="s">
        <v>13</v>
      </c>
      <c r="L121" s="10"/>
      <c r="M121" s="10">
        <v>75.974040000000002</v>
      </c>
      <c r="N121" s="10"/>
      <c r="O121" s="10">
        <v>8.4993399999999993E-3</v>
      </c>
      <c r="P121" s="10">
        <v>167.01556099999999</v>
      </c>
      <c r="Q121" s="10">
        <v>0.15887696000000001</v>
      </c>
      <c r="R121" s="10">
        <v>0.40725600000000001</v>
      </c>
      <c r="S121" s="10">
        <v>0.15887696000000001</v>
      </c>
      <c r="T121" s="10">
        <v>0.40725600000000001</v>
      </c>
      <c r="U121" s="10">
        <v>0.24837904</v>
      </c>
      <c r="V121" s="10">
        <v>0.11104044</v>
      </c>
      <c r="W121" s="10">
        <v>18.342780999999999</v>
      </c>
      <c r="X121" s="10">
        <v>3.4883600000000001E-2</v>
      </c>
      <c r="Y121" s="10">
        <v>261.62564400000002</v>
      </c>
      <c r="Z121" s="10">
        <f t="shared" si="2"/>
        <v>185.35834199999999</v>
      </c>
      <c r="AA121" s="10">
        <v>257.41466105278505</v>
      </c>
      <c r="AB121" s="12">
        <f t="shared" si="3"/>
        <v>0.72007686447195285</v>
      </c>
      <c r="AC121" s="6" t="s">
        <v>402</v>
      </c>
    </row>
    <row r="122" spans="1:29" x14ac:dyDescent="0.25">
      <c r="A122" s="6">
        <v>2014</v>
      </c>
      <c r="B122" s="6" t="s">
        <v>47</v>
      </c>
      <c r="C122" s="6">
        <v>2688311</v>
      </c>
      <c r="D122" s="8" t="s">
        <v>246</v>
      </c>
      <c r="F122" s="8" t="s">
        <v>284</v>
      </c>
      <c r="G122" s="6">
        <v>211111</v>
      </c>
      <c r="H122" s="8" t="s">
        <v>53</v>
      </c>
      <c r="I122" s="9">
        <v>37.155828</v>
      </c>
      <c r="J122" s="9">
        <v>-104.665267</v>
      </c>
      <c r="K122" s="6" t="s">
        <v>13</v>
      </c>
      <c r="L122" s="10"/>
      <c r="M122" s="10">
        <v>61.126010000000001</v>
      </c>
      <c r="N122" s="10"/>
      <c r="O122" s="10">
        <v>6.2474999999999998E-4</v>
      </c>
      <c r="P122" s="10">
        <v>136.70750000000001</v>
      </c>
      <c r="Q122" s="10">
        <v>2.2819019999999999E-2</v>
      </c>
      <c r="R122" s="10">
        <v>3.9750000000000001E-2</v>
      </c>
      <c r="S122" s="10">
        <v>2.111702E-2</v>
      </c>
      <c r="T122" s="10">
        <v>3.8047999999999998E-2</v>
      </c>
      <c r="U122" s="10">
        <v>1.6930980000000002E-2</v>
      </c>
      <c r="V122" s="10">
        <v>1.431092E-2</v>
      </c>
      <c r="W122" s="10">
        <v>0.34093200000000001</v>
      </c>
      <c r="X122" s="10">
        <v>2.5585E-3</v>
      </c>
      <c r="Y122" s="10">
        <v>17.326720000000002</v>
      </c>
      <c r="Z122" s="10">
        <f t="shared" si="2"/>
        <v>137.04843200000002</v>
      </c>
      <c r="AA122" s="10">
        <v>210.05096123076018</v>
      </c>
      <c r="AB122" s="12">
        <f t="shared" si="3"/>
        <v>0.65245324847354447</v>
      </c>
      <c r="AC122" s="6" t="s">
        <v>35</v>
      </c>
    </row>
    <row r="123" spans="1:29" x14ac:dyDescent="0.25">
      <c r="A123" s="6">
        <v>2014</v>
      </c>
      <c r="B123" s="6" t="s">
        <v>47</v>
      </c>
      <c r="C123" s="6">
        <v>3551411</v>
      </c>
      <c r="D123" s="8" t="s">
        <v>229</v>
      </c>
      <c r="F123" s="8" t="s">
        <v>303</v>
      </c>
      <c r="G123" s="6">
        <v>211111</v>
      </c>
      <c r="H123" s="8" t="s">
        <v>53</v>
      </c>
      <c r="I123" s="9">
        <v>40.088880000000003</v>
      </c>
      <c r="J123" s="9">
        <v>-104.884719</v>
      </c>
      <c r="K123" s="6" t="s">
        <v>13</v>
      </c>
      <c r="L123" s="10"/>
      <c r="M123" s="10">
        <v>341.72</v>
      </c>
      <c r="N123" s="10"/>
      <c r="O123" s="10">
        <v>0.1360044</v>
      </c>
      <c r="P123" s="10">
        <v>288.41000000000003</v>
      </c>
      <c r="Q123" s="10">
        <v>3.41412</v>
      </c>
      <c r="R123" s="10">
        <v>6.4763999999999999</v>
      </c>
      <c r="S123" s="10">
        <v>3.41412</v>
      </c>
      <c r="T123" s="10">
        <v>6.4763999999999999</v>
      </c>
      <c r="U123" s="10">
        <v>3.0622799999999999</v>
      </c>
      <c r="V123" s="10">
        <v>1.6968160000000001</v>
      </c>
      <c r="W123" s="10">
        <v>0.25489600000000001</v>
      </c>
      <c r="X123" s="10">
        <v>0.55697039999999998</v>
      </c>
      <c r="Y123" s="10">
        <v>165.815766</v>
      </c>
      <c r="Z123" s="10">
        <f t="shared" si="2"/>
        <v>288.664896</v>
      </c>
      <c r="AA123" s="10">
        <v>491.03551223450125</v>
      </c>
      <c r="AB123" s="12">
        <f t="shared" si="3"/>
        <v>0.58786969334744132</v>
      </c>
      <c r="AC123" s="6" t="s">
        <v>35</v>
      </c>
    </row>
    <row r="124" spans="1:29" x14ac:dyDescent="0.25">
      <c r="A124" s="6">
        <v>2014</v>
      </c>
      <c r="B124" s="6" t="s">
        <v>47</v>
      </c>
      <c r="C124" s="6">
        <v>897111</v>
      </c>
      <c r="D124" s="8" t="s">
        <v>308</v>
      </c>
      <c r="F124" s="8" t="s">
        <v>309</v>
      </c>
      <c r="G124" s="6">
        <v>311313</v>
      </c>
      <c r="H124" s="8" t="s">
        <v>310</v>
      </c>
      <c r="I124" s="9">
        <v>40.262712999999998</v>
      </c>
      <c r="J124" s="9">
        <v>-103.80618200000001</v>
      </c>
      <c r="K124" s="6" t="s">
        <v>13</v>
      </c>
      <c r="L124" s="10">
        <v>0.93438200000000005</v>
      </c>
      <c r="M124" s="10">
        <v>145.19999999999999</v>
      </c>
      <c r="N124" s="10">
        <v>61.683999999999997</v>
      </c>
      <c r="O124" s="10">
        <v>1.0756072E-2</v>
      </c>
      <c r="P124" s="10">
        <v>255.6</v>
      </c>
      <c r="Q124" s="10">
        <v>62.164230000000003</v>
      </c>
      <c r="R124" s="10">
        <v>64.799000000000007</v>
      </c>
      <c r="S124" s="10">
        <v>42.995201199999997</v>
      </c>
      <c r="T124" s="10">
        <v>45.629970999999998</v>
      </c>
      <c r="U124" s="10">
        <v>2.6348099999999999</v>
      </c>
      <c r="V124" s="10">
        <v>41.273833500000002</v>
      </c>
      <c r="W124" s="10">
        <v>58.3</v>
      </c>
      <c r="X124" s="10">
        <v>1.7911155169999999</v>
      </c>
      <c r="Y124" s="10">
        <v>1.45</v>
      </c>
      <c r="Z124" s="10">
        <f t="shared" si="2"/>
        <v>313.89999999999998</v>
      </c>
      <c r="AA124" s="10">
        <v>541.31168520604444</v>
      </c>
      <c r="AB124" s="12">
        <f t="shared" si="3"/>
        <v>0.57988772195175753</v>
      </c>
      <c r="AC124" s="6" t="s">
        <v>35</v>
      </c>
    </row>
    <row r="125" spans="1:29" x14ac:dyDescent="0.25">
      <c r="A125" s="6">
        <v>2018</v>
      </c>
      <c r="B125" s="6" t="s">
        <v>30</v>
      </c>
      <c r="C125" s="6">
        <v>4223811</v>
      </c>
      <c r="D125" s="7" t="s">
        <v>274</v>
      </c>
      <c r="E125" s="6"/>
      <c r="F125" s="7" t="s">
        <v>323</v>
      </c>
      <c r="G125" s="6">
        <v>221112</v>
      </c>
      <c r="H125" s="8" t="s">
        <v>33</v>
      </c>
      <c r="I125" s="9">
        <v>40.097900000000003</v>
      </c>
      <c r="J125" s="9">
        <v>-104.7745</v>
      </c>
      <c r="K125" s="6" t="s">
        <v>13</v>
      </c>
      <c r="P125" s="10">
        <v>273.43700000000001</v>
      </c>
      <c r="W125" s="10">
        <v>1.8620000000000001</v>
      </c>
      <c r="Z125" s="11">
        <f t="shared" si="2"/>
        <v>275.29900000000004</v>
      </c>
      <c r="AA125" s="11">
        <v>494.6584475347185</v>
      </c>
      <c r="AB125" s="12">
        <f t="shared" si="3"/>
        <v>0.55654361382492645</v>
      </c>
      <c r="AC125" s="6" t="s">
        <v>35</v>
      </c>
    </row>
    <row r="126" spans="1:29" x14ac:dyDescent="0.25">
      <c r="A126" s="6">
        <v>2014</v>
      </c>
      <c r="B126" s="6" t="s">
        <v>47</v>
      </c>
      <c r="C126" s="6">
        <v>2689111</v>
      </c>
      <c r="D126" s="8" t="s">
        <v>246</v>
      </c>
      <c r="F126" s="8" t="s">
        <v>325</v>
      </c>
      <c r="G126" s="6">
        <v>211111</v>
      </c>
      <c r="H126" s="8" t="s">
        <v>53</v>
      </c>
      <c r="I126" s="9">
        <v>37.254088000000003</v>
      </c>
      <c r="J126" s="9">
        <v>-104.65765</v>
      </c>
      <c r="K126" s="6" t="s">
        <v>13</v>
      </c>
      <c r="L126" s="10"/>
      <c r="M126" s="10">
        <v>54.29</v>
      </c>
      <c r="N126" s="10"/>
      <c r="O126" s="10">
        <v>2.3486400000000001E-2</v>
      </c>
      <c r="P126" s="10">
        <v>120.98</v>
      </c>
      <c r="Q126" s="10">
        <v>0.61512</v>
      </c>
      <c r="R126" s="10">
        <v>1.1184000000000001</v>
      </c>
      <c r="S126" s="10">
        <v>0.61512</v>
      </c>
      <c r="T126" s="10">
        <v>1.1184000000000001</v>
      </c>
      <c r="U126" s="10">
        <v>0.50327999999999995</v>
      </c>
      <c r="V126" s="10">
        <v>0.29302080000000003</v>
      </c>
      <c r="W126" s="10">
        <v>0.29720000000000002</v>
      </c>
      <c r="X126" s="10">
        <v>9.6182400000000001E-2</v>
      </c>
      <c r="Y126" s="10">
        <v>14.91</v>
      </c>
      <c r="Z126" s="10">
        <f t="shared" si="2"/>
        <v>121.27720000000001</v>
      </c>
      <c r="AA126" s="10">
        <v>218.44164393697784</v>
      </c>
      <c r="AB126" s="12">
        <f t="shared" si="3"/>
        <v>0.55519267212157331</v>
      </c>
      <c r="AC126" s="6" t="s">
        <v>35</v>
      </c>
    </row>
    <row r="127" spans="1:29" x14ac:dyDescent="0.25">
      <c r="A127" s="6">
        <v>2014</v>
      </c>
      <c r="B127" s="6" t="s">
        <v>47</v>
      </c>
      <c r="C127" s="6">
        <v>3579011</v>
      </c>
      <c r="D127" s="8" t="s">
        <v>229</v>
      </c>
      <c r="F127" s="8" t="s">
        <v>329</v>
      </c>
      <c r="G127" s="6">
        <v>211112</v>
      </c>
      <c r="H127" s="8" t="s">
        <v>68</v>
      </c>
      <c r="I127" s="9">
        <v>40.118386000000001</v>
      </c>
      <c r="J127" s="9">
        <v>-104.639009</v>
      </c>
      <c r="K127" s="6" t="s">
        <v>13</v>
      </c>
      <c r="L127" s="10"/>
      <c r="M127" s="10">
        <v>131.81</v>
      </c>
      <c r="N127" s="10"/>
      <c r="O127" s="10">
        <v>8.3999999999999995E-5</v>
      </c>
      <c r="P127" s="10">
        <v>273.20499999999998</v>
      </c>
      <c r="Q127" s="10">
        <v>2.2000000000000001E-3</v>
      </c>
      <c r="R127" s="10">
        <v>4.0000000000000001E-3</v>
      </c>
      <c r="S127" s="10">
        <v>2.2000000000000001E-3</v>
      </c>
      <c r="T127" s="10">
        <v>4.0000000000000001E-3</v>
      </c>
      <c r="U127" s="10">
        <v>1.8E-3</v>
      </c>
      <c r="V127" s="10">
        <v>1.0480000000000001E-3</v>
      </c>
      <c r="W127" s="10"/>
      <c r="X127" s="10">
        <v>3.4400000000000001E-4</v>
      </c>
      <c r="Y127" s="10">
        <v>105.1816</v>
      </c>
      <c r="Z127" s="10">
        <f t="shared" si="2"/>
        <v>273.20499999999998</v>
      </c>
      <c r="AA127" s="10">
        <v>500.26282270383615</v>
      </c>
      <c r="AB127" s="12">
        <f t="shared" si="3"/>
        <v>0.54612293298825021</v>
      </c>
      <c r="AC127" s="6" t="s">
        <v>35</v>
      </c>
    </row>
    <row r="128" spans="1:29" x14ac:dyDescent="0.25">
      <c r="A128" s="6">
        <v>2014</v>
      </c>
      <c r="B128" s="6" t="s">
        <v>47</v>
      </c>
      <c r="C128" s="6">
        <v>932011</v>
      </c>
      <c r="D128" s="8" t="s">
        <v>1545</v>
      </c>
      <c r="F128" s="8" t="s">
        <v>1546</v>
      </c>
      <c r="G128" s="6">
        <v>32518</v>
      </c>
      <c r="H128" s="8" t="s">
        <v>57</v>
      </c>
      <c r="I128" s="9">
        <v>42.687930000000001</v>
      </c>
      <c r="J128" s="9">
        <v>-111.58822000000001</v>
      </c>
      <c r="K128" s="6" t="s">
        <v>882</v>
      </c>
      <c r="L128" s="10">
        <v>875.1</v>
      </c>
      <c r="M128" s="10">
        <v>726.35203252999997</v>
      </c>
      <c r="N128" s="10"/>
      <c r="O128" s="10">
        <v>0.82065084696935997</v>
      </c>
      <c r="P128" s="10">
        <v>2782.6812521000002</v>
      </c>
      <c r="Q128" s="10">
        <v>353.18239209137602</v>
      </c>
      <c r="R128" s="10">
        <v>355.69232071807602</v>
      </c>
      <c r="S128" s="10">
        <v>254.989768302226</v>
      </c>
      <c r="T128" s="10">
        <v>257.49969692892603</v>
      </c>
      <c r="U128" s="10">
        <v>2.50992662666</v>
      </c>
      <c r="V128" s="10">
        <v>208.11108619810699</v>
      </c>
      <c r="W128" s="10">
        <v>456.00314295999999</v>
      </c>
      <c r="X128" s="10">
        <v>18.084515225058599</v>
      </c>
      <c r="Y128" s="10">
        <v>4.3310663099999998</v>
      </c>
      <c r="Z128" s="10">
        <f t="shared" si="2"/>
        <v>3238.68439506</v>
      </c>
      <c r="AA128" s="10">
        <v>849.32257432913968</v>
      </c>
      <c r="AB128" s="110">
        <f t="shared" si="3"/>
        <v>3.8132559912447426</v>
      </c>
      <c r="AC128" s="6" t="s">
        <v>1540</v>
      </c>
    </row>
    <row r="129" spans="1:29" x14ac:dyDescent="0.25">
      <c r="A129" s="6">
        <v>2014</v>
      </c>
      <c r="B129" s="6" t="s">
        <v>47</v>
      </c>
      <c r="C129" s="6">
        <v>929311</v>
      </c>
      <c r="D129" s="8" t="s">
        <v>1549</v>
      </c>
      <c r="F129" s="8" t="s">
        <v>1550</v>
      </c>
      <c r="G129" s="6">
        <v>311313</v>
      </c>
      <c r="H129" s="8" t="s">
        <v>310</v>
      </c>
      <c r="I129" s="9">
        <v>42.531799999999997</v>
      </c>
      <c r="J129" s="9">
        <v>-114.4319</v>
      </c>
      <c r="K129" s="6" t="s">
        <v>882</v>
      </c>
      <c r="L129" s="10">
        <v>3.28</v>
      </c>
      <c r="M129" s="10">
        <v>1976.3650462999999</v>
      </c>
      <c r="N129" s="10">
        <v>194.33099999999999</v>
      </c>
      <c r="O129" s="10">
        <v>0.18809987</v>
      </c>
      <c r="P129" s="10">
        <v>797.69165999999996</v>
      </c>
      <c r="Q129" s="10">
        <v>176.63731300000001</v>
      </c>
      <c r="R129" s="10">
        <v>227.359353</v>
      </c>
      <c r="S129" s="10">
        <v>88.994643999999994</v>
      </c>
      <c r="T129" s="10">
        <v>139.71668299999999</v>
      </c>
      <c r="U129" s="10">
        <v>50.722099</v>
      </c>
      <c r="V129" s="10">
        <v>115.4410566</v>
      </c>
      <c r="W129" s="10">
        <v>1081.9414354</v>
      </c>
      <c r="X129" s="10">
        <v>8.6608916800000006</v>
      </c>
      <c r="Y129" s="10">
        <v>73.239744999999999</v>
      </c>
      <c r="Z129" s="10">
        <f t="shared" si="2"/>
        <v>1879.6330954</v>
      </c>
      <c r="AA129" s="10">
        <v>908.04984218091863</v>
      </c>
      <c r="AB129" s="110">
        <f t="shared" si="3"/>
        <v>2.069966876361732</v>
      </c>
      <c r="AC129" s="6" t="s">
        <v>1540</v>
      </c>
    </row>
    <row r="130" spans="1:29" x14ac:dyDescent="0.25">
      <c r="A130" s="6">
        <v>2014</v>
      </c>
      <c r="B130" s="6" t="s">
        <v>47</v>
      </c>
      <c r="C130" s="6">
        <v>8352811</v>
      </c>
      <c r="D130" s="8" t="s">
        <v>1553</v>
      </c>
      <c r="F130" s="8" t="s">
        <v>1554</v>
      </c>
      <c r="G130" s="6">
        <v>311313</v>
      </c>
      <c r="H130" s="8" t="s">
        <v>310</v>
      </c>
      <c r="I130" s="9">
        <v>42.613039999999998</v>
      </c>
      <c r="J130" s="9">
        <v>-113.75516</v>
      </c>
      <c r="K130" s="6" t="s">
        <v>882</v>
      </c>
      <c r="L130" s="10">
        <v>3.32</v>
      </c>
      <c r="M130" s="10">
        <v>2628.4844400000002</v>
      </c>
      <c r="N130" s="10">
        <v>738.98</v>
      </c>
      <c r="O130" s="10">
        <v>0.1375172878</v>
      </c>
      <c r="P130" s="10">
        <v>834.57877399999995</v>
      </c>
      <c r="Q130" s="10">
        <v>292.294735</v>
      </c>
      <c r="R130" s="10">
        <v>311.51326999999998</v>
      </c>
      <c r="S130" s="10">
        <v>110.9071029</v>
      </c>
      <c r="T130" s="10">
        <v>130.12584190000001</v>
      </c>
      <c r="U130" s="10">
        <v>19.218685000000001</v>
      </c>
      <c r="V130" s="10">
        <v>115.4288729</v>
      </c>
      <c r="W130" s="10">
        <v>248.29900000000001</v>
      </c>
      <c r="X130" s="10">
        <v>5.4267693350000004</v>
      </c>
      <c r="Y130" s="10">
        <v>140.37893800000001</v>
      </c>
      <c r="Z130" s="10">
        <f t="shared" ref="Z130:Z193" si="4">+P130+W130</f>
        <v>1082.877774</v>
      </c>
      <c r="AA130" s="10">
        <v>892.72950234360974</v>
      </c>
      <c r="AB130" s="110">
        <f t="shared" ref="AB130:AB193" si="5">+Z130/AA130</f>
        <v>1.2129965136776701</v>
      </c>
      <c r="AC130" s="6" t="s">
        <v>1540</v>
      </c>
    </row>
    <row r="131" spans="1:29" x14ac:dyDescent="0.25">
      <c r="A131" s="6">
        <v>2014</v>
      </c>
      <c r="B131" s="6" t="s">
        <v>47</v>
      </c>
      <c r="C131" s="6">
        <v>559811</v>
      </c>
      <c r="D131" s="8" t="s">
        <v>1557</v>
      </c>
      <c r="F131" s="8" t="s">
        <v>1558</v>
      </c>
      <c r="G131" s="6">
        <v>325312</v>
      </c>
      <c r="H131" s="8" t="s">
        <v>389</v>
      </c>
      <c r="I131" s="9">
        <v>42.906880000000001</v>
      </c>
      <c r="J131" s="9">
        <v>-112.52391</v>
      </c>
      <c r="K131" s="6" t="s">
        <v>882</v>
      </c>
      <c r="L131" s="10">
        <v>0.75</v>
      </c>
      <c r="M131" s="10">
        <v>26.309709900000001</v>
      </c>
      <c r="N131" s="10">
        <v>222.388856</v>
      </c>
      <c r="O131" s="10">
        <v>0.43357805849999997</v>
      </c>
      <c r="P131" s="10">
        <v>69.924146500000006</v>
      </c>
      <c r="Q131" s="10">
        <v>134.90100390000001</v>
      </c>
      <c r="R131" s="10">
        <v>151.32909638000001</v>
      </c>
      <c r="S131" s="10">
        <v>134.90100390000001</v>
      </c>
      <c r="T131" s="10">
        <v>151.32909638000001</v>
      </c>
      <c r="U131" s="10">
        <v>16.428022861999999</v>
      </c>
      <c r="V131" s="10">
        <v>133.45142142200001</v>
      </c>
      <c r="W131" s="10">
        <v>794.93928113000004</v>
      </c>
      <c r="X131" s="10">
        <v>5.5088718903</v>
      </c>
      <c r="Y131" s="10">
        <v>1.5808929</v>
      </c>
      <c r="Z131" s="10">
        <f t="shared" si="4"/>
        <v>864.86342763000005</v>
      </c>
      <c r="AA131" s="10">
        <v>890.23532027301849</v>
      </c>
      <c r="AB131" s="110">
        <f t="shared" si="5"/>
        <v>0.97149979104936279</v>
      </c>
      <c r="AC131" s="6" t="s">
        <v>1540</v>
      </c>
    </row>
    <row r="132" spans="1:29" x14ac:dyDescent="0.25">
      <c r="A132" s="6">
        <v>2018</v>
      </c>
      <c r="B132" s="6" t="s">
        <v>30</v>
      </c>
      <c r="C132" s="6">
        <v>3167611</v>
      </c>
      <c r="D132" s="8" t="s">
        <v>84</v>
      </c>
      <c r="F132" s="8" t="s">
        <v>85</v>
      </c>
      <c r="G132" s="6">
        <v>221112</v>
      </c>
      <c r="H132" s="8" t="s">
        <v>33</v>
      </c>
      <c r="I132" s="9">
        <v>37.930599999999998</v>
      </c>
      <c r="J132" s="9">
        <v>-100.9725</v>
      </c>
      <c r="K132" s="6" t="s">
        <v>86</v>
      </c>
      <c r="P132" s="10">
        <v>1577.135</v>
      </c>
      <c r="W132" s="10">
        <v>1004.029</v>
      </c>
      <c r="Z132" s="11">
        <f t="shared" si="4"/>
        <v>2581.1639999999998</v>
      </c>
      <c r="AA132" s="11">
        <v>528.74395441665126</v>
      </c>
      <c r="AB132" s="12">
        <f t="shared" si="5"/>
        <v>4.8816898584641546</v>
      </c>
      <c r="AC132" s="6" t="s">
        <v>35</v>
      </c>
    </row>
    <row r="133" spans="1:29" x14ac:dyDescent="0.25">
      <c r="A133" s="6">
        <v>2014</v>
      </c>
      <c r="B133" s="6" t="s">
        <v>47</v>
      </c>
      <c r="C133" s="6">
        <v>3507911</v>
      </c>
      <c r="D133" s="8" t="s">
        <v>87</v>
      </c>
      <c r="F133" s="8" t="s">
        <v>88</v>
      </c>
      <c r="G133" s="6">
        <v>325180</v>
      </c>
      <c r="H133" s="8" t="s">
        <v>57</v>
      </c>
      <c r="I133" s="9">
        <v>37.540627999999998</v>
      </c>
      <c r="J133" s="9">
        <v>-101.194711</v>
      </c>
      <c r="K133" s="6" t="s">
        <v>86</v>
      </c>
      <c r="L133" s="10"/>
      <c r="M133" s="10">
        <v>1078.11535</v>
      </c>
      <c r="N133" s="10"/>
      <c r="O133" s="10">
        <v>8.3297800000000005E-2</v>
      </c>
      <c r="P133" s="10">
        <v>397.94900000000001</v>
      </c>
      <c r="Q133" s="10">
        <v>22.413930000000001</v>
      </c>
      <c r="R133" s="10">
        <v>33.08135</v>
      </c>
      <c r="S133" s="10">
        <v>15.2263226</v>
      </c>
      <c r="T133" s="10">
        <v>25.8937326</v>
      </c>
      <c r="U133" s="10">
        <v>10.667400000000001</v>
      </c>
      <c r="V133" s="10">
        <v>22.245149900000001</v>
      </c>
      <c r="W133" s="10">
        <v>1995.3171299999999</v>
      </c>
      <c r="X133" s="10">
        <v>1.3034030299999999</v>
      </c>
      <c r="Y133" s="10">
        <v>40.989755000000002</v>
      </c>
      <c r="Z133" s="10">
        <f t="shared" si="4"/>
        <v>2393.26613</v>
      </c>
      <c r="AA133" s="10">
        <v>493.34726481118656</v>
      </c>
      <c r="AB133" s="12">
        <f t="shared" si="5"/>
        <v>4.8510781364440092</v>
      </c>
      <c r="AC133" s="6" t="s">
        <v>35</v>
      </c>
    </row>
    <row r="134" spans="1:29" x14ac:dyDescent="0.25">
      <c r="A134" s="6">
        <v>2014</v>
      </c>
      <c r="B134" s="6" t="s">
        <v>47</v>
      </c>
      <c r="C134" s="6">
        <v>3509011</v>
      </c>
      <c r="D134" s="8" t="s">
        <v>87</v>
      </c>
      <c r="F134" s="8" t="s">
        <v>125</v>
      </c>
      <c r="G134" s="6">
        <v>486210</v>
      </c>
      <c r="H134" s="8" t="s">
        <v>72</v>
      </c>
      <c r="I134" s="9">
        <v>37.459575000000001</v>
      </c>
      <c r="J134" s="9">
        <v>-101.36076799999999</v>
      </c>
      <c r="K134" s="6" t="s">
        <v>86</v>
      </c>
      <c r="L134" s="10"/>
      <c r="M134" s="10">
        <v>172.95009999999999</v>
      </c>
      <c r="N134" s="10"/>
      <c r="O134" s="10">
        <v>0.318438</v>
      </c>
      <c r="P134" s="10">
        <v>1296.3409999999999</v>
      </c>
      <c r="Q134" s="10">
        <v>12.053140000000001</v>
      </c>
      <c r="R134" s="10">
        <v>15.163729999999999</v>
      </c>
      <c r="S134" s="10">
        <v>12.053140000000001</v>
      </c>
      <c r="T134" s="10">
        <v>15.163729999999999</v>
      </c>
      <c r="U134" s="10">
        <v>3.1105900000000002</v>
      </c>
      <c r="V134" s="10">
        <v>3.97289</v>
      </c>
      <c r="W134" s="10">
        <v>0.1845638</v>
      </c>
      <c r="X134" s="10">
        <v>1.3040799999999999</v>
      </c>
      <c r="Y134" s="10">
        <v>45.580539999999999</v>
      </c>
      <c r="Z134" s="10">
        <f t="shared" si="4"/>
        <v>1296.5255637999999</v>
      </c>
      <c r="AA134" s="10">
        <v>476.38993358618706</v>
      </c>
      <c r="AB134" s="12">
        <f t="shared" si="5"/>
        <v>2.7215637283516116</v>
      </c>
      <c r="AC134" s="6" t="s">
        <v>35</v>
      </c>
    </row>
    <row r="135" spans="1:29" x14ac:dyDescent="0.25">
      <c r="A135" s="6">
        <v>2014</v>
      </c>
      <c r="B135" s="6" t="s">
        <v>47</v>
      </c>
      <c r="C135" s="6">
        <v>3508811</v>
      </c>
      <c r="D135" s="8" t="s">
        <v>87</v>
      </c>
      <c r="F135" s="8" t="s">
        <v>166</v>
      </c>
      <c r="G135" s="6">
        <v>211111</v>
      </c>
      <c r="H135" s="8" t="s">
        <v>53</v>
      </c>
      <c r="I135" s="9">
        <v>37.577635999999998</v>
      </c>
      <c r="J135" s="9">
        <v>-101.487977</v>
      </c>
      <c r="K135" s="6" t="s">
        <v>86</v>
      </c>
      <c r="L135" s="10">
        <v>4.7420000000000003E-5</v>
      </c>
      <c r="M135" s="10">
        <v>143.50156000000001</v>
      </c>
      <c r="N135" s="10"/>
      <c r="O135" s="10">
        <v>0.1946631969</v>
      </c>
      <c r="P135" s="10">
        <v>845.43484999999998</v>
      </c>
      <c r="Q135" s="10">
        <v>6.2699632000000003</v>
      </c>
      <c r="R135" s="10">
        <v>9.2956784999999993</v>
      </c>
      <c r="S135" s="10">
        <v>6.2699632000000003</v>
      </c>
      <c r="T135" s="10">
        <v>9.2956784999999993</v>
      </c>
      <c r="U135" s="10">
        <v>3.02570951</v>
      </c>
      <c r="V135" s="10">
        <v>2.4296127580000002</v>
      </c>
      <c r="W135" s="10">
        <v>0.21217050000000001</v>
      </c>
      <c r="X135" s="10">
        <v>0.79714472349999999</v>
      </c>
      <c r="Y135" s="10">
        <v>68.620130000000003</v>
      </c>
      <c r="Z135" s="10">
        <f t="shared" si="4"/>
        <v>845.64702049999994</v>
      </c>
      <c r="AA135" s="10">
        <v>471.15897185319074</v>
      </c>
      <c r="AB135" s="12">
        <f t="shared" si="5"/>
        <v>1.7948231298108372</v>
      </c>
      <c r="AC135" s="6" t="s">
        <v>35</v>
      </c>
    </row>
    <row r="136" spans="1:29" x14ac:dyDescent="0.25">
      <c r="A136" s="6">
        <v>2014</v>
      </c>
      <c r="B136" s="6" t="s">
        <v>47</v>
      </c>
      <c r="C136" s="6">
        <v>3839911</v>
      </c>
      <c r="D136" s="8" t="s">
        <v>169</v>
      </c>
      <c r="F136" s="8" t="s">
        <v>170</v>
      </c>
      <c r="G136" s="6">
        <v>486210</v>
      </c>
      <c r="H136" s="8" t="s">
        <v>72</v>
      </c>
      <c r="I136" s="9">
        <v>37.522468000000003</v>
      </c>
      <c r="J136" s="9">
        <v>-99.962744999999998</v>
      </c>
      <c r="K136" s="6" t="s">
        <v>86</v>
      </c>
      <c r="L136" s="10"/>
      <c r="M136" s="10">
        <v>151.95501745000001</v>
      </c>
      <c r="N136" s="10">
        <v>7.3768000000000002E-3</v>
      </c>
      <c r="O136" s="10">
        <v>0.12521969483000001</v>
      </c>
      <c r="P136" s="10">
        <v>978.36237310000001</v>
      </c>
      <c r="Q136" s="10">
        <v>2.2541878130200002</v>
      </c>
      <c r="R136" s="10">
        <v>5.9628398819999999</v>
      </c>
      <c r="S136" s="10">
        <v>2.2541878130200002</v>
      </c>
      <c r="T136" s="10">
        <v>5.9628398819999999</v>
      </c>
      <c r="U136" s="10">
        <v>3.7086588090000001</v>
      </c>
      <c r="V136" s="10">
        <v>1.5622639116999999</v>
      </c>
      <c r="W136" s="10">
        <v>1.6029398100000001</v>
      </c>
      <c r="X136" s="10">
        <v>0.51280396760000002</v>
      </c>
      <c r="Y136" s="10">
        <v>197.89160883</v>
      </c>
      <c r="Z136" s="10">
        <f t="shared" si="4"/>
        <v>979.96531290999997</v>
      </c>
      <c r="AA136" s="10">
        <v>595.00858503345614</v>
      </c>
      <c r="AB136" s="12">
        <f t="shared" si="5"/>
        <v>1.6469767622846962</v>
      </c>
      <c r="AC136" s="6" t="s">
        <v>35</v>
      </c>
    </row>
    <row r="137" spans="1:29" x14ac:dyDescent="0.25">
      <c r="A137" s="6">
        <v>2014</v>
      </c>
      <c r="B137" s="6" t="s">
        <v>47</v>
      </c>
      <c r="C137" s="6">
        <v>3861711</v>
      </c>
      <c r="D137" s="8" t="s">
        <v>186</v>
      </c>
      <c r="F137" s="8" t="s">
        <v>187</v>
      </c>
      <c r="G137" s="6">
        <v>486210</v>
      </c>
      <c r="H137" s="8" t="s">
        <v>72</v>
      </c>
      <c r="I137" s="9">
        <v>37.201453999999998</v>
      </c>
      <c r="J137" s="9">
        <v>-101.164073</v>
      </c>
      <c r="K137" s="6" t="s">
        <v>86</v>
      </c>
      <c r="L137" s="10"/>
      <c r="M137" s="10">
        <v>743.59842519999995</v>
      </c>
      <c r="N137" s="10"/>
      <c r="O137" s="10">
        <v>0.17127381520000001</v>
      </c>
      <c r="P137" s="10">
        <v>716.11870614999998</v>
      </c>
      <c r="Q137" s="10">
        <v>5.3739994600000003</v>
      </c>
      <c r="R137" s="10">
        <v>8.1558976800000007</v>
      </c>
      <c r="S137" s="10">
        <v>5.3739994600000003</v>
      </c>
      <c r="T137" s="10">
        <v>8.1558976800000007</v>
      </c>
      <c r="U137" s="10">
        <v>2.78189442</v>
      </c>
      <c r="V137" s="10">
        <v>2.1368458380000002</v>
      </c>
      <c r="W137" s="10">
        <v>0.16642657499999999</v>
      </c>
      <c r="X137" s="10">
        <v>0.70140714800000004</v>
      </c>
      <c r="Y137" s="10">
        <v>29.633576529999999</v>
      </c>
      <c r="Z137" s="10">
        <f t="shared" si="4"/>
        <v>716.28513272499993</v>
      </c>
      <c r="AA137" s="10">
        <v>483.01469811083012</v>
      </c>
      <c r="AB137" s="12">
        <f t="shared" si="5"/>
        <v>1.4829468658542659</v>
      </c>
      <c r="AC137" s="6" t="s">
        <v>35</v>
      </c>
    </row>
    <row r="138" spans="1:29" x14ac:dyDescent="0.25">
      <c r="A138" s="6">
        <v>2014</v>
      </c>
      <c r="B138" s="6" t="s">
        <v>47</v>
      </c>
      <c r="C138" s="6">
        <v>2836711</v>
      </c>
      <c r="D138" s="8" t="s">
        <v>190</v>
      </c>
      <c r="F138" s="8" t="s">
        <v>191</v>
      </c>
      <c r="G138" s="6">
        <v>486210</v>
      </c>
      <c r="H138" s="8" t="s">
        <v>72</v>
      </c>
      <c r="I138" s="9">
        <v>37.074499000000003</v>
      </c>
      <c r="J138" s="9">
        <v>-100.472071</v>
      </c>
      <c r="K138" s="6" t="s">
        <v>86</v>
      </c>
      <c r="L138" s="10"/>
      <c r="M138" s="10">
        <v>57.568530000000003</v>
      </c>
      <c r="N138" s="10"/>
      <c r="O138" s="10">
        <v>4.2342957000000001E-2</v>
      </c>
      <c r="P138" s="10">
        <v>792.51535000000001</v>
      </c>
      <c r="Q138" s="10">
        <v>6.1092552000000001E-2</v>
      </c>
      <c r="R138" s="10">
        <v>2.0163321000000001</v>
      </c>
      <c r="S138" s="10">
        <v>6.1092552000000001E-2</v>
      </c>
      <c r="T138" s="10">
        <v>2.0163321000000001</v>
      </c>
      <c r="U138" s="10">
        <v>1.9552396999999999</v>
      </c>
      <c r="V138" s="10">
        <v>0.52827897999999995</v>
      </c>
      <c r="W138" s="10">
        <v>0.11701716</v>
      </c>
      <c r="X138" s="10">
        <v>0.17340457000000001</v>
      </c>
      <c r="Y138" s="10">
        <v>22.651056000000001</v>
      </c>
      <c r="Z138" s="10">
        <f t="shared" si="4"/>
        <v>792.63236716000006</v>
      </c>
      <c r="AA138" s="10">
        <v>538.16421072045569</v>
      </c>
      <c r="AB138" s="12">
        <f t="shared" si="5"/>
        <v>1.4728448145945652</v>
      </c>
      <c r="AC138" s="6" t="s">
        <v>35</v>
      </c>
    </row>
    <row r="139" spans="1:29" x14ac:dyDescent="0.25">
      <c r="A139" s="6">
        <v>2014</v>
      </c>
      <c r="B139" s="6" t="s">
        <v>47</v>
      </c>
      <c r="C139" s="6">
        <v>3508311</v>
      </c>
      <c r="D139" s="8" t="s">
        <v>87</v>
      </c>
      <c r="F139" s="8" t="s">
        <v>200</v>
      </c>
      <c r="G139" s="6">
        <v>486210</v>
      </c>
      <c r="H139" s="8" t="s">
        <v>72</v>
      </c>
      <c r="I139" s="9">
        <v>37.705668000000003</v>
      </c>
      <c r="J139" s="9">
        <v>-101.20156</v>
      </c>
      <c r="K139" s="6" t="s">
        <v>86</v>
      </c>
      <c r="L139" s="10"/>
      <c r="M139" s="10">
        <v>78.231399999999994</v>
      </c>
      <c r="N139" s="10"/>
      <c r="O139" s="10">
        <v>0.2051491</v>
      </c>
      <c r="P139" s="10">
        <v>641.23099999999999</v>
      </c>
      <c r="Q139" s="10">
        <v>7.7690400000000004</v>
      </c>
      <c r="R139" s="10">
        <v>9.7849599999999999</v>
      </c>
      <c r="S139" s="10">
        <v>7.7690400000000004</v>
      </c>
      <c r="T139" s="10">
        <v>9.7849599999999999</v>
      </c>
      <c r="U139" s="10">
        <v>2.0159189999999998</v>
      </c>
      <c r="V139" s="10">
        <v>2.5720133999999999</v>
      </c>
      <c r="W139" s="10">
        <v>0.1205668</v>
      </c>
      <c r="X139" s="10">
        <v>0.84013400000000005</v>
      </c>
      <c r="Y139" s="10">
        <v>47.703373999999997</v>
      </c>
      <c r="Z139" s="10">
        <f t="shared" si="4"/>
        <v>641.3515668</v>
      </c>
      <c r="AA139" s="10">
        <v>499.98782385822113</v>
      </c>
      <c r="AB139" s="12">
        <f t="shared" si="5"/>
        <v>1.2827343711111345</v>
      </c>
      <c r="AC139" s="6" t="s">
        <v>35</v>
      </c>
    </row>
    <row r="140" spans="1:29" x14ac:dyDescent="0.25">
      <c r="A140" s="6">
        <v>2014</v>
      </c>
      <c r="B140" s="6" t="s">
        <v>47</v>
      </c>
      <c r="C140" s="6">
        <v>2937811</v>
      </c>
      <c r="D140" s="8" t="s">
        <v>87</v>
      </c>
      <c r="F140" s="8" t="s">
        <v>208</v>
      </c>
      <c r="G140" s="6">
        <v>211112</v>
      </c>
      <c r="H140" s="8" t="s">
        <v>68</v>
      </c>
      <c r="I140" s="9">
        <v>37.459153000000001</v>
      </c>
      <c r="J140" s="9">
        <v>-101.169076</v>
      </c>
      <c r="K140" s="6" t="s">
        <v>86</v>
      </c>
      <c r="L140" s="10"/>
      <c r="M140" s="10">
        <v>622.06222100000002</v>
      </c>
      <c r="N140" s="10"/>
      <c r="O140" s="10">
        <v>0.174488483</v>
      </c>
      <c r="P140" s="10">
        <v>591.37511400000005</v>
      </c>
      <c r="Q140" s="10">
        <v>1.04868765</v>
      </c>
      <c r="R140" s="10">
        <v>8.3089738999999998</v>
      </c>
      <c r="S140" s="10">
        <v>1.04868765</v>
      </c>
      <c r="T140" s="10">
        <v>8.3089738999999998</v>
      </c>
      <c r="U140" s="10">
        <v>7.2602854399999996</v>
      </c>
      <c r="V140" s="10">
        <v>2.1769516200000001</v>
      </c>
      <c r="W140" s="10">
        <v>2.1895327149999999</v>
      </c>
      <c r="X140" s="10">
        <v>0.71457182799999996</v>
      </c>
      <c r="Y140" s="10">
        <v>145.00078794000001</v>
      </c>
      <c r="Z140" s="10">
        <f t="shared" si="4"/>
        <v>593.56464671500009</v>
      </c>
      <c r="AA140" s="10">
        <v>492.12306939239573</v>
      </c>
      <c r="AB140" s="12">
        <f t="shared" si="5"/>
        <v>1.206130506029417</v>
      </c>
      <c r="AC140" s="6" t="s">
        <v>35</v>
      </c>
    </row>
    <row r="141" spans="1:29" x14ac:dyDescent="0.25">
      <c r="A141" s="6">
        <v>2014</v>
      </c>
      <c r="B141" s="6" t="s">
        <v>47</v>
      </c>
      <c r="C141" s="6">
        <v>5027411</v>
      </c>
      <c r="D141" s="8" t="s">
        <v>1555</v>
      </c>
      <c r="F141" s="8" t="s">
        <v>1556</v>
      </c>
      <c r="G141" s="6">
        <v>486210</v>
      </c>
      <c r="H141" s="8" t="s">
        <v>72</v>
      </c>
      <c r="I141" s="9">
        <v>37.614229000000002</v>
      </c>
      <c r="J141" s="9">
        <v>-99.397073000000006</v>
      </c>
      <c r="K141" s="6" t="s">
        <v>86</v>
      </c>
      <c r="L141" s="10"/>
      <c r="M141" s="10">
        <v>57.028619999999997</v>
      </c>
      <c r="N141" s="10"/>
      <c r="O141" s="10">
        <v>5.461005E-2</v>
      </c>
      <c r="P141" s="10">
        <v>1062.6079999999999</v>
      </c>
      <c r="Q141" s="10">
        <v>2.0084680000000001E-2</v>
      </c>
      <c r="R141" s="10">
        <v>2.6004830000000001</v>
      </c>
      <c r="S141" s="10">
        <v>2.0081069999999999E-2</v>
      </c>
      <c r="T141" s="10">
        <v>2.600479</v>
      </c>
      <c r="U141" s="10">
        <v>2.5803980000000002</v>
      </c>
      <c r="V141" s="10">
        <v>0.68132550000000003</v>
      </c>
      <c r="W141" s="10">
        <v>0.15317130000000001</v>
      </c>
      <c r="X141" s="10">
        <v>0.22364110000000001</v>
      </c>
      <c r="Y141" s="10">
        <v>30.699020000000001</v>
      </c>
      <c r="Z141" s="10">
        <f t="shared" si="4"/>
        <v>1062.7611712999999</v>
      </c>
      <c r="AA141" s="10">
        <v>955.90105975515905</v>
      </c>
      <c r="AB141" s="110">
        <f t="shared" si="5"/>
        <v>1.1117899289411934</v>
      </c>
      <c r="AC141" s="6" t="s">
        <v>1540</v>
      </c>
    </row>
    <row r="142" spans="1:29" x14ac:dyDescent="0.25">
      <c r="A142" s="6">
        <v>2014</v>
      </c>
      <c r="B142" s="6" t="s">
        <v>47</v>
      </c>
      <c r="C142" s="6">
        <v>3167711</v>
      </c>
      <c r="D142" s="8" t="s">
        <v>227</v>
      </c>
      <c r="F142" s="8" t="s">
        <v>228</v>
      </c>
      <c r="G142" s="6">
        <v>486210</v>
      </c>
      <c r="H142" s="8" t="s">
        <v>72</v>
      </c>
      <c r="I142" s="9">
        <v>37.883997999999998</v>
      </c>
      <c r="J142" s="9">
        <v>-101.03945400000001</v>
      </c>
      <c r="K142" s="6" t="s">
        <v>86</v>
      </c>
      <c r="L142" s="10"/>
      <c r="M142" s="10">
        <v>88.076964200000006</v>
      </c>
      <c r="N142" s="10"/>
      <c r="O142" s="10">
        <v>4.7669161000000002E-2</v>
      </c>
      <c r="P142" s="10">
        <v>494.22354754000003</v>
      </c>
      <c r="Q142" s="10">
        <v>0.22510949</v>
      </c>
      <c r="R142" s="10">
        <v>2.2699607999999998</v>
      </c>
      <c r="S142" s="10">
        <v>0.22510949</v>
      </c>
      <c r="T142" s="10">
        <v>2.2699607999999998</v>
      </c>
      <c r="U142" s="10">
        <v>2.0448501000000001</v>
      </c>
      <c r="V142" s="10">
        <v>0.59472959999999997</v>
      </c>
      <c r="W142" s="10">
        <v>0.12339064</v>
      </c>
      <c r="X142" s="10">
        <v>0.19521657000000001</v>
      </c>
      <c r="Y142" s="10">
        <v>40.109843249999997</v>
      </c>
      <c r="Z142" s="10">
        <f t="shared" si="4"/>
        <v>494.34693818000005</v>
      </c>
      <c r="AA142" s="10">
        <v>521.21485320006786</v>
      </c>
      <c r="AB142" s="12">
        <f t="shared" si="5"/>
        <v>0.94845136347303094</v>
      </c>
      <c r="AC142" s="6" t="s">
        <v>35</v>
      </c>
    </row>
    <row r="143" spans="1:29" x14ac:dyDescent="0.25">
      <c r="A143" s="6">
        <v>2014</v>
      </c>
      <c r="B143" s="6" t="s">
        <v>47</v>
      </c>
      <c r="C143" s="6">
        <v>4768111</v>
      </c>
      <c r="D143" s="8" t="s">
        <v>231</v>
      </c>
      <c r="F143" s="8" t="s">
        <v>232</v>
      </c>
      <c r="G143" s="6">
        <v>211111</v>
      </c>
      <c r="H143" s="8" t="s">
        <v>53</v>
      </c>
      <c r="I143" s="9">
        <v>37.793488000000004</v>
      </c>
      <c r="J143" s="9">
        <v>-101.47832</v>
      </c>
      <c r="K143" s="6" t="s">
        <v>86</v>
      </c>
      <c r="L143" s="10">
        <v>1.47264E-5</v>
      </c>
      <c r="M143" s="10">
        <v>114.76233000000001</v>
      </c>
      <c r="N143" s="10"/>
      <c r="O143" s="10">
        <v>0.10920033045999999</v>
      </c>
      <c r="P143" s="10">
        <v>449.138305</v>
      </c>
      <c r="Q143" s="10">
        <v>2.9532880000000001</v>
      </c>
      <c r="R143" s="10">
        <v>5.2071642200000001</v>
      </c>
      <c r="S143" s="10">
        <v>2.9528278000000001</v>
      </c>
      <c r="T143" s="10">
        <v>5.2067040200000001</v>
      </c>
      <c r="U143" s="10">
        <v>2.2538710160000002</v>
      </c>
      <c r="V143" s="10">
        <v>1.362650272</v>
      </c>
      <c r="W143" s="10">
        <v>0.126749</v>
      </c>
      <c r="X143" s="10">
        <v>0.44718914240000002</v>
      </c>
      <c r="Y143" s="10">
        <v>46.760210000000001</v>
      </c>
      <c r="Z143" s="10">
        <f t="shared" si="4"/>
        <v>449.26505400000002</v>
      </c>
      <c r="AA143" s="10">
        <v>482.1493056687919</v>
      </c>
      <c r="AB143" s="12">
        <f t="shared" si="5"/>
        <v>0.93179653837066523</v>
      </c>
      <c r="AC143" s="6" t="s">
        <v>35</v>
      </c>
    </row>
    <row r="144" spans="1:29" x14ac:dyDescent="0.25">
      <c r="A144" s="6">
        <v>2014</v>
      </c>
      <c r="B144" s="6" t="s">
        <v>47</v>
      </c>
      <c r="C144" s="6">
        <v>3009211</v>
      </c>
      <c r="D144" s="8" t="s">
        <v>242</v>
      </c>
      <c r="F144" s="8" t="s">
        <v>243</v>
      </c>
      <c r="G144" s="6">
        <v>211111</v>
      </c>
      <c r="H144" s="8" t="s">
        <v>53</v>
      </c>
      <c r="I144" s="9">
        <v>37.560521000000001</v>
      </c>
      <c r="J144" s="9">
        <v>-100.88973</v>
      </c>
      <c r="K144" s="6" t="s">
        <v>86</v>
      </c>
      <c r="L144" s="10">
        <v>3.256E-5</v>
      </c>
      <c r="M144" s="10">
        <v>95.832800000000006</v>
      </c>
      <c r="N144" s="10"/>
      <c r="O144" s="10">
        <v>0.10568608222500001</v>
      </c>
      <c r="P144" s="10">
        <v>435.37968499999999</v>
      </c>
      <c r="Q144" s="10">
        <v>3.211468</v>
      </c>
      <c r="R144" s="10">
        <v>5.0484761450000004</v>
      </c>
      <c r="S144" s="10">
        <v>3.2104824000000001</v>
      </c>
      <c r="T144" s="10">
        <v>5.0474904450000002</v>
      </c>
      <c r="U144" s="10">
        <v>1.8370081162</v>
      </c>
      <c r="V144" s="10">
        <v>1.3191052507000001</v>
      </c>
      <c r="W144" s="10">
        <v>0.1258425</v>
      </c>
      <c r="X144" s="10">
        <v>0.43278203374000002</v>
      </c>
      <c r="Y144" s="10">
        <v>36.127625000000002</v>
      </c>
      <c r="Z144" s="10">
        <f t="shared" si="4"/>
        <v>435.50552749999997</v>
      </c>
      <c r="AA144" s="10">
        <v>519.16610739461555</v>
      </c>
      <c r="AB144" s="12">
        <f t="shared" si="5"/>
        <v>0.8388558522927122</v>
      </c>
      <c r="AC144" s="6" t="s">
        <v>35</v>
      </c>
    </row>
    <row r="145" spans="1:29" x14ac:dyDescent="0.25">
      <c r="A145" s="6">
        <v>2014</v>
      </c>
      <c r="B145" s="6" t="s">
        <v>47</v>
      </c>
      <c r="C145" s="6">
        <v>3508711</v>
      </c>
      <c r="D145" s="8" t="s">
        <v>87</v>
      </c>
      <c r="F145" s="8" t="s">
        <v>255</v>
      </c>
      <c r="G145" s="6">
        <v>211111</v>
      </c>
      <c r="H145" s="8" t="s">
        <v>53</v>
      </c>
      <c r="I145" s="9">
        <v>37.461455999999998</v>
      </c>
      <c r="J145" s="9">
        <v>-101.494888</v>
      </c>
      <c r="K145" s="6" t="s">
        <v>86</v>
      </c>
      <c r="L145" s="10"/>
      <c r="M145" s="10">
        <v>45.232880000000002</v>
      </c>
      <c r="N145" s="10"/>
      <c r="O145" s="10">
        <v>7.8134640950000001E-2</v>
      </c>
      <c r="P145" s="10">
        <v>354.44722999999999</v>
      </c>
      <c r="Q145" s="10">
        <v>2.6204559500000002</v>
      </c>
      <c r="R145" s="10">
        <v>3.7206959500000001</v>
      </c>
      <c r="S145" s="10">
        <v>2.6204559500000002</v>
      </c>
      <c r="T145" s="10">
        <v>3.7206959500000001</v>
      </c>
      <c r="U145" s="10">
        <v>1.1002350000000001</v>
      </c>
      <c r="V145" s="10">
        <v>0.9748230309</v>
      </c>
      <c r="W145" s="10">
        <v>6.6012000000000001E-2</v>
      </c>
      <c r="X145" s="10">
        <v>0.31997972769999999</v>
      </c>
      <c r="Y145" s="10">
        <v>24.982589999999998</v>
      </c>
      <c r="Z145" s="10">
        <f t="shared" si="4"/>
        <v>354.51324199999999</v>
      </c>
      <c r="AA145" s="10">
        <v>465.50679011997573</v>
      </c>
      <c r="AB145" s="12">
        <f t="shared" si="5"/>
        <v>0.7615640620593972</v>
      </c>
      <c r="AC145" s="6" t="s">
        <v>35</v>
      </c>
    </row>
    <row r="146" spans="1:29" x14ac:dyDescent="0.25">
      <c r="A146" s="6">
        <v>2014</v>
      </c>
      <c r="B146" s="6" t="s">
        <v>47</v>
      </c>
      <c r="C146" s="6">
        <v>3508511</v>
      </c>
      <c r="D146" s="8" t="s">
        <v>87</v>
      </c>
      <c r="F146" s="8" t="s">
        <v>258</v>
      </c>
      <c r="G146" s="6">
        <v>486210</v>
      </c>
      <c r="H146" s="8" t="s">
        <v>72</v>
      </c>
      <c r="I146" s="9">
        <v>37.557265999999998</v>
      </c>
      <c r="J146" s="9">
        <v>-101.129828</v>
      </c>
      <c r="K146" s="6" t="s">
        <v>86</v>
      </c>
      <c r="L146" s="10"/>
      <c r="M146" s="10">
        <v>56.371718199999997</v>
      </c>
      <c r="N146" s="10"/>
      <c r="O146" s="10">
        <v>9.1782072000000006E-2</v>
      </c>
      <c r="P146" s="10">
        <v>362.87543199999999</v>
      </c>
      <c r="Q146" s="10">
        <v>3.409551</v>
      </c>
      <c r="R146" s="10">
        <v>4.3705740000000004</v>
      </c>
      <c r="S146" s="10">
        <v>3.409551</v>
      </c>
      <c r="T146" s="10">
        <v>4.3705740000000004</v>
      </c>
      <c r="U146" s="10">
        <v>0.96102799999999999</v>
      </c>
      <c r="V146" s="10">
        <v>1.1450909840000001</v>
      </c>
      <c r="W146" s="10">
        <v>0</v>
      </c>
      <c r="X146" s="10">
        <v>0.375869652</v>
      </c>
      <c r="Y146" s="10">
        <v>108.01629601</v>
      </c>
      <c r="Z146" s="10">
        <f t="shared" si="4"/>
        <v>362.87543199999999</v>
      </c>
      <c r="AA146" s="10">
        <v>499.34345378224538</v>
      </c>
      <c r="AB146" s="12">
        <f t="shared" si="5"/>
        <v>0.72670509496304203</v>
      </c>
      <c r="AC146" s="6" t="s">
        <v>35</v>
      </c>
    </row>
    <row r="147" spans="1:29" x14ac:dyDescent="0.25">
      <c r="A147" s="6">
        <v>2014</v>
      </c>
      <c r="B147" s="6" t="s">
        <v>47</v>
      </c>
      <c r="C147" s="6">
        <v>3807211</v>
      </c>
      <c r="D147" s="8" t="s">
        <v>264</v>
      </c>
      <c r="F147" s="8" t="s">
        <v>265</v>
      </c>
      <c r="G147" s="6">
        <v>486210</v>
      </c>
      <c r="H147" s="8" t="s">
        <v>72</v>
      </c>
      <c r="I147" s="9">
        <v>37.159199999999998</v>
      </c>
      <c r="J147" s="9">
        <v>-100.7633</v>
      </c>
      <c r="K147" s="6" t="s">
        <v>86</v>
      </c>
      <c r="L147" s="10"/>
      <c r="M147" s="10">
        <v>84.246117999999996</v>
      </c>
      <c r="N147" s="10"/>
      <c r="O147" s="10">
        <v>0.18436089238</v>
      </c>
      <c r="P147" s="10">
        <v>364.86730999999997</v>
      </c>
      <c r="Q147" s="10">
        <v>6.1951179114999997</v>
      </c>
      <c r="R147" s="10">
        <v>8.7790951610000008</v>
      </c>
      <c r="S147" s="10">
        <v>6.1951179114999997</v>
      </c>
      <c r="T147" s="10">
        <v>8.7790951610000008</v>
      </c>
      <c r="U147" s="10">
        <v>2.5839820499999999</v>
      </c>
      <c r="V147" s="10">
        <v>2.3001227802000002</v>
      </c>
      <c r="W147" s="10">
        <v>1.190370634</v>
      </c>
      <c r="X147" s="10">
        <v>0.75500222790000004</v>
      </c>
      <c r="Y147" s="10">
        <v>24.926358</v>
      </c>
      <c r="Z147" s="10">
        <f t="shared" si="4"/>
        <v>366.05768063399995</v>
      </c>
      <c r="AA147" s="10">
        <v>515.63884889315921</v>
      </c>
      <c r="AB147" s="12">
        <f t="shared" si="5"/>
        <v>0.70991098017490029</v>
      </c>
      <c r="AC147" s="6" t="s">
        <v>35</v>
      </c>
    </row>
    <row r="148" spans="1:29" x14ac:dyDescent="0.25">
      <c r="A148" s="6">
        <v>2014</v>
      </c>
      <c r="B148" s="6" t="s">
        <v>47</v>
      </c>
      <c r="C148" s="6">
        <v>5027511</v>
      </c>
      <c r="D148" s="8" t="s">
        <v>1555</v>
      </c>
      <c r="F148" s="8" t="s">
        <v>1564</v>
      </c>
      <c r="G148" s="6">
        <v>486210</v>
      </c>
      <c r="H148" s="8" t="s">
        <v>72</v>
      </c>
      <c r="I148" s="9">
        <v>37.589809000000002</v>
      </c>
      <c r="J148" s="9">
        <v>-99.413345000000007</v>
      </c>
      <c r="K148" s="6" t="s">
        <v>86</v>
      </c>
      <c r="L148" s="10"/>
      <c r="M148" s="10">
        <v>160.72206</v>
      </c>
      <c r="N148" s="10"/>
      <c r="O148" s="10">
        <v>0.21272970999999999</v>
      </c>
      <c r="P148" s="10">
        <v>654.49620000000004</v>
      </c>
      <c r="Q148" s="10">
        <v>7.1658759999999999</v>
      </c>
      <c r="R148" s="10">
        <v>10.129981000000001</v>
      </c>
      <c r="S148" s="10">
        <v>7.1658759999999999</v>
      </c>
      <c r="T148" s="10">
        <v>10.129981000000001</v>
      </c>
      <c r="U148" s="10">
        <v>2.964105</v>
      </c>
      <c r="V148" s="10">
        <v>2.6540553999999998</v>
      </c>
      <c r="W148" s="10">
        <v>0.83817525000000004</v>
      </c>
      <c r="X148" s="10">
        <v>0.87117873999999995</v>
      </c>
      <c r="Y148" s="10">
        <v>31.030839</v>
      </c>
      <c r="Z148" s="10">
        <f t="shared" si="4"/>
        <v>655.33437524999999</v>
      </c>
      <c r="AA148" s="10">
        <v>953.84363883522997</v>
      </c>
      <c r="AB148" s="110">
        <f t="shared" si="5"/>
        <v>0.68704591462207631</v>
      </c>
      <c r="AC148" s="6" t="s">
        <v>1540</v>
      </c>
    </row>
    <row r="149" spans="1:29" x14ac:dyDescent="0.25">
      <c r="A149" s="6">
        <v>2014</v>
      </c>
      <c r="B149" s="6" t="s">
        <v>47</v>
      </c>
      <c r="C149" s="6">
        <v>12679811</v>
      </c>
      <c r="D149" s="8" t="s">
        <v>264</v>
      </c>
      <c r="F149" s="8" t="s">
        <v>298</v>
      </c>
      <c r="G149" s="6">
        <v>486210</v>
      </c>
      <c r="H149" s="8" t="s">
        <v>72</v>
      </c>
      <c r="I149" s="9">
        <v>37.299404000000003</v>
      </c>
      <c r="J149" s="9">
        <v>-100.86687999999999</v>
      </c>
      <c r="K149" s="6" t="s">
        <v>86</v>
      </c>
      <c r="L149" s="10"/>
      <c r="M149" s="10">
        <v>36.891869999999997</v>
      </c>
      <c r="N149" s="10"/>
      <c r="O149" s="10">
        <v>9.6961459999999999E-2</v>
      </c>
      <c r="P149" s="10">
        <v>302.97149999999999</v>
      </c>
      <c r="Q149" s="10">
        <v>3.6700659999999998</v>
      </c>
      <c r="R149" s="10">
        <v>4.6172120000000003</v>
      </c>
      <c r="S149" s="10">
        <v>3.6700659999999998</v>
      </c>
      <c r="T149" s="10">
        <v>4.6172120000000003</v>
      </c>
      <c r="U149" s="10">
        <v>0.94714560000000003</v>
      </c>
      <c r="V149" s="10">
        <v>1.2097089999999999</v>
      </c>
      <c r="W149" s="10">
        <v>5.6197900000000002E-2</v>
      </c>
      <c r="X149" s="10">
        <v>0.39708019999999999</v>
      </c>
      <c r="Y149" s="10">
        <v>11.86666</v>
      </c>
      <c r="Z149" s="10">
        <f t="shared" si="4"/>
        <v>303.02769789999996</v>
      </c>
      <c r="AA149" s="10">
        <v>511.39208871227692</v>
      </c>
      <c r="AB149" s="12">
        <f t="shared" si="5"/>
        <v>0.59255452829363497</v>
      </c>
      <c r="AC149" s="6" t="s">
        <v>35</v>
      </c>
    </row>
    <row r="150" spans="1:29" x14ac:dyDescent="0.25">
      <c r="A150" s="6">
        <v>2014</v>
      </c>
      <c r="B150" s="6" t="s">
        <v>47</v>
      </c>
      <c r="C150" s="6">
        <v>3508011</v>
      </c>
      <c r="D150" s="8" t="s">
        <v>87</v>
      </c>
      <c r="F150" s="8" t="s">
        <v>312</v>
      </c>
      <c r="G150" s="6">
        <v>211111</v>
      </c>
      <c r="H150" s="8" t="s">
        <v>53</v>
      </c>
      <c r="I150" s="9">
        <v>37.562671000000002</v>
      </c>
      <c r="J150" s="9">
        <v>-101.192983</v>
      </c>
      <c r="K150" s="6" t="s">
        <v>86</v>
      </c>
      <c r="L150" s="10"/>
      <c r="M150" s="10">
        <v>11.768599999999999</v>
      </c>
      <c r="N150" s="10"/>
      <c r="O150" s="10">
        <v>3.3770399999999999E-2</v>
      </c>
      <c r="P150" s="10">
        <v>286.35700000000003</v>
      </c>
      <c r="Q150" s="10">
        <v>1.277512</v>
      </c>
      <c r="R150" s="10">
        <v>1.608117</v>
      </c>
      <c r="S150" s="10">
        <v>1.277512</v>
      </c>
      <c r="T150" s="10">
        <v>1.608117</v>
      </c>
      <c r="U150" s="10">
        <v>0.33060489999999998</v>
      </c>
      <c r="V150" s="10">
        <v>0.42132710000000001</v>
      </c>
      <c r="W150" s="10">
        <v>0</v>
      </c>
      <c r="X150" s="10">
        <v>0.13829810000000001</v>
      </c>
      <c r="Y150" s="10">
        <v>4.0524899999999997</v>
      </c>
      <c r="Z150" s="10">
        <f t="shared" si="4"/>
        <v>286.35700000000003</v>
      </c>
      <c r="AA150" s="10">
        <v>494.4152388069424</v>
      </c>
      <c r="AB150" s="12">
        <f t="shared" si="5"/>
        <v>0.57918319971487719</v>
      </c>
      <c r="AC150" s="6" t="s">
        <v>35</v>
      </c>
    </row>
    <row r="151" spans="1:29" x14ac:dyDescent="0.25">
      <c r="A151" s="6">
        <v>2014</v>
      </c>
      <c r="B151" s="6" t="s">
        <v>47</v>
      </c>
      <c r="C151" s="6">
        <v>2978211</v>
      </c>
      <c r="D151" s="8" t="s">
        <v>327</v>
      </c>
      <c r="F151" s="8" t="s">
        <v>328</v>
      </c>
      <c r="G151" s="6">
        <v>211111</v>
      </c>
      <c r="H151" s="8" t="s">
        <v>53</v>
      </c>
      <c r="I151" s="9">
        <v>37.024185000000003</v>
      </c>
      <c r="J151" s="9">
        <v>-101.928314</v>
      </c>
      <c r="K151" s="6" t="s">
        <v>86</v>
      </c>
      <c r="L151" s="10"/>
      <c r="M151" s="10">
        <v>27.691500000000001</v>
      </c>
      <c r="N151" s="10"/>
      <c r="O151" s="10">
        <v>7.2497000000000006E-2</v>
      </c>
      <c r="P151" s="10">
        <v>226.67699999999999</v>
      </c>
      <c r="Q151" s="10">
        <v>2.7467250000000001</v>
      </c>
      <c r="R151" s="10">
        <v>3.4617399999999998</v>
      </c>
      <c r="S151" s="10">
        <v>2.7467250000000001</v>
      </c>
      <c r="T151" s="10">
        <v>3.4617399999999998</v>
      </c>
      <c r="U151" s="10">
        <v>0.71501199999999998</v>
      </c>
      <c r="V151" s="10">
        <v>0.91194735000000005</v>
      </c>
      <c r="W151" s="10">
        <v>4.2844100000000003E-2</v>
      </c>
      <c r="X151" s="10">
        <v>0.29689199999999999</v>
      </c>
      <c r="Y151" s="10">
        <v>25.397438999999999</v>
      </c>
      <c r="Z151" s="10">
        <f t="shared" si="4"/>
        <v>226.71984409999999</v>
      </c>
      <c r="AA151" s="10">
        <v>412.48137432391491</v>
      </c>
      <c r="AB151" s="12">
        <f t="shared" si="5"/>
        <v>0.54964868285655144</v>
      </c>
      <c r="AC151" s="6" t="s">
        <v>35</v>
      </c>
    </row>
    <row r="152" spans="1:29" x14ac:dyDescent="0.25">
      <c r="A152" s="6">
        <v>2014</v>
      </c>
      <c r="B152" s="6" t="s">
        <v>47</v>
      </c>
      <c r="C152" s="6">
        <v>3862011</v>
      </c>
      <c r="D152" s="8" t="s">
        <v>186</v>
      </c>
      <c r="F152" s="8" t="s">
        <v>331</v>
      </c>
      <c r="G152" s="6">
        <v>486210</v>
      </c>
      <c r="H152" s="8" t="s">
        <v>72</v>
      </c>
      <c r="I152" s="9">
        <v>37.167316999999997</v>
      </c>
      <c r="J152" s="9">
        <v>-101.32777299999999</v>
      </c>
      <c r="K152" s="6" t="s">
        <v>86</v>
      </c>
      <c r="L152" s="10">
        <v>1.691E-7</v>
      </c>
      <c r="M152" s="10">
        <v>95.974526400000002</v>
      </c>
      <c r="N152" s="10"/>
      <c r="O152" s="10">
        <v>0.17162432871210001</v>
      </c>
      <c r="P152" s="10">
        <v>251.94871035</v>
      </c>
      <c r="Q152" s="10">
        <v>6.4074905500000003</v>
      </c>
      <c r="R152" s="10">
        <v>8.1727337136999996</v>
      </c>
      <c r="S152" s="10">
        <v>6.4074292499999999</v>
      </c>
      <c r="T152" s="10">
        <v>8.1726724137000009</v>
      </c>
      <c r="U152" s="10">
        <v>1.7652443637399999</v>
      </c>
      <c r="V152" s="10">
        <v>2.14122004635</v>
      </c>
      <c r="W152" s="10">
        <v>0.10691777</v>
      </c>
      <c r="X152" s="10">
        <v>0.70284221521500001</v>
      </c>
      <c r="Y152" s="10">
        <v>44.289408049999999</v>
      </c>
      <c r="Z152" s="10">
        <f t="shared" si="4"/>
        <v>252.05562811999999</v>
      </c>
      <c r="AA152" s="10">
        <v>468.04826829349264</v>
      </c>
      <c r="AB152" s="12">
        <f t="shared" si="5"/>
        <v>0.53852485992309429</v>
      </c>
      <c r="AC152" s="6" t="s">
        <v>35</v>
      </c>
    </row>
    <row r="153" spans="1:29" x14ac:dyDescent="0.25">
      <c r="A153" s="6">
        <v>2014</v>
      </c>
      <c r="B153" s="6" t="s">
        <v>47</v>
      </c>
      <c r="C153" s="6">
        <v>7767911</v>
      </c>
      <c r="D153" s="8" t="s">
        <v>381</v>
      </c>
      <c r="F153" s="8" t="s">
        <v>382</v>
      </c>
      <c r="G153" s="6">
        <v>311313</v>
      </c>
      <c r="H153" s="8" t="s">
        <v>310</v>
      </c>
      <c r="I153" s="9">
        <v>41.859400000000001</v>
      </c>
      <c r="J153" s="9">
        <v>-103.633</v>
      </c>
      <c r="K153" s="6" t="s">
        <v>372</v>
      </c>
      <c r="L153" s="10">
        <v>17</v>
      </c>
      <c r="M153" s="10">
        <v>752.11</v>
      </c>
      <c r="N153" s="10">
        <v>85.05</v>
      </c>
      <c r="O153" s="10">
        <v>5.6246899999999999E-3</v>
      </c>
      <c r="P153" s="10">
        <v>420.57</v>
      </c>
      <c r="Q153" s="10">
        <v>129.91627</v>
      </c>
      <c r="R153" s="10">
        <v>139.37826999999999</v>
      </c>
      <c r="S153" s="10">
        <v>5.2522000999999996</v>
      </c>
      <c r="T153" s="10">
        <v>14.71462</v>
      </c>
      <c r="U153" s="10">
        <v>9.4624199999999998</v>
      </c>
      <c r="V153" s="10">
        <v>12.821306999999999</v>
      </c>
      <c r="W153" s="10">
        <v>149.08000000000001</v>
      </c>
      <c r="X153" s="10">
        <v>0.98071544499999996</v>
      </c>
      <c r="Y153" s="10">
        <v>3.25</v>
      </c>
      <c r="Z153" s="10">
        <f t="shared" si="4"/>
        <v>569.65</v>
      </c>
      <c r="AA153" s="10">
        <v>911.60094021164502</v>
      </c>
      <c r="AB153" s="110">
        <f t="shared" si="5"/>
        <v>0.62488965826181042</v>
      </c>
      <c r="AC153" s="6" t="s">
        <v>1540</v>
      </c>
    </row>
    <row r="154" spans="1:29" x14ac:dyDescent="0.25">
      <c r="A154" s="6">
        <v>2014</v>
      </c>
      <c r="B154" s="6" t="s">
        <v>47</v>
      </c>
      <c r="C154" s="6">
        <v>7198011</v>
      </c>
      <c r="D154" s="8" t="s">
        <v>51</v>
      </c>
      <c r="F154" s="8" t="s">
        <v>52</v>
      </c>
      <c r="G154" s="6">
        <v>211111</v>
      </c>
      <c r="H154" s="8" t="s">
        <v>53</v>
      </c>
      <c r="I154" s="9">
        <v>36.483055999999998</v>
      </c>
      <c r="J154" s="9">
        <v>-108.121748</v>
      </c>
      <c r="K154" s="6" t="s">
        <v>46</v>
      </c>
      <c r="L154" s="10"/>
      <c r="M154" s="10">
        <v>464.8</v>
      </c>
      <c r="N154" s="10"/>
      <c r="O154" s="10">
        <v>0.79023189999999999</v>
      </c>
      <c r="P154" s="10">
        <v>2240.6999999999998</v>
      </c>
      <c r="Q154" s="10">
        <v>30.570129999999999</v>
      </c>
      <c r="R154" s="10">
        <v>47.1</v>
      </c>
      <c r="S154" s="10">
        <v>28.79992</v>
      </c>
      <c r="T154" s="10">
        <v>45.329790000000003</v>
      </c>
      <c r="U154" s="10">
        <v>16.529869600000001</v>
      </c>
      <c r="V154" s="10">
        <v>15.996510000000001</v>
      </c>
      <c r="W154" s="10">
        <v>9.3000000000000007</v>
      </c>
      <c r="X154" s="10">
        <v>5.1669999999999998</v>
      </c>
      <c r="Y154" s="10">
        <v>199</v>
      </c>
      <c r="Z154" s="10">
        <f t="shared" si="4"/>
        <v>2250</v>
      </c>
      <c r="AA154" s="10">
        <v>80.87051188140741</v>
      </c>
      <c r="AB154" s="12">
        <f t="shared" si="5"/>
        <v>27.822254956163913</v>
      </c>
      <c r="AC154" s="6" t="s">
        <v>402</v>
      </c>
    </row>
    <row r="155" spans="1:29" x14ac:dyDescent="0.25">
      <c r="A155" s="6">
        <v>2018</v>
      </c>
      <c r="B155" s="6" t="s">
        <v>30</v>
      </c>
      <c r="C155" s="6">
        <v>5597111</v>
      </c>
      <c r="D155" s="112" t="s">
        <v>44</v>
      </c>
      <c r="E155" s="6"/>
      <c r="F155" s="7" t="s">
        <v>45</v>
      </c>
      <c r="G155" s="6">
        <v>221112</v>
      </c>
      <c r="H155" s="8" t="s">
        <v>33</v>
      </c>
      <c r="I155" s="9">
        <v>35.415900000000001</v>
      </c>
      <c r="J155" s="9">
        <v>-108.08199999999999</v>
      </c>
      <c r="K155" s="6" t="s">
        <v>46</v>
      </c>
      <c r="P155" s="10">
        <v>2442.0129999999999</v>
      </c>
      <c r="W155" s="10">
        <v>880.18499999999995</v>
      </c>
      <c r="Z155" s="10">
        <f t="shared" si="4"/>
        <v>3322.1979999999999</v>
      </c>
      <c r="AA155" s="11">
        <v>142.79686253148074</v>
      </c>
      <c r="AB155" s="110">
        <f t="shared" si="5"/>
        <v>23.265203038110126</v>
      </c>
      <c r="AC155" s="6" t="s">
        <v>1540</v>
      </c>
    </row>
    <row r="156" spans="1:29" x14ac:dyDescent="0.25">
      <c r="A156" s="6">
        <v>2014</v>
      </c>
      <c r="B156" s="6" t="s">
        <v>47</v>
      </c>
      <c r="C156" s="6">
        <v>8839911</v>
      </c>
      <c r="E156" s="8" t="s">
        <v>75</v>
      </c>
      <c r="F156" s="8" t="s">
        <v>76</v>
      </c>
      <c r="G156" s="6">
        <v>221112</v>
      </c>
      <c r="H156" s="8" t="s">
        <v>33</v>
      </c>
      <c r="I156" s="9">
        <v>35.615900000000003</v>
      </c>
      <c r="J156" s="9">
        <v>-109.12496</v>
      </c>
      <c r="K156" s="6" t="s">
        <v>46</v>
      </c>
      <c r="L156" s="10"/>
      <c r="M156" s="10">
        <v>1177.8699999999999</v>
      </c>
      <c r="N156" s="10">
        <v>0.69</v>
      </c>
      <c r="O156" s="10">
        <v>0.58477000000000001</v>
      </c>
      <c r="P156" s="10">
        <v>1354.14</v>
      </c>
      <c r="Q156" s="10">
        <v>27.52</v>
      </c>
      <c r="R156" s="10">
        <v>29.582090000000001</v>
      </c>
      <c r="S156" s="10">
        <v>25.77844</v>
      </c>
      <c r="T156" s="10">
        <v>27.84619</v>
      </c>
      <c r="U156" s="10">
        <v>2.0717460000000001</v>
      </c>
      <c r="V156" s="10">
        <v>7.2957020000000004</v>
      </c>
      <c r="W156" s="10">
        <v>0.52265150000000005</v>
      </c>
      <c r="X156" s="10">
        <v>2.3947720000000001</v>
      </c>
      <c r="Y156" s="10">
        <v>72.73357</v>
      </c>
      <c r="Z156" s="10">
        <f t="shared" si="4"/>
        <v>1354.6626515</v>
      </c>
      <c r="AA156" s="10">
        <v>71.708686514298535</v>
      </c>
      <c r="AB156" s="110">
        <f t="shared" si="5"/>
        <v>18.891193206138055</v>
      </c>
      <c r="AC156" s="6" t="s">
        <v>1540</v>
      </c>
    </row>
    <row r="157" spans="1:29" x14ac:dyDescent="0.25">
      <c r="A157" s="6">
        <v>2014</v>
      </c>
      <c r="B157" s="6" t="s">
        <v>47</v>
      </c>
      <c r="C157" s="6">
        <v>5228911</v>
      </c>
      <c r="D157" s="8" t="s">
        <v>100</v>
      </c>
      <c r="F157" s="8" t="s">
        <v>101</v>
      </c>
      <c r="G157" s="6">
        <v>211112</v>
      </c>
      <c r="H157" s="8" t="s">
        <v>68</v>
      </c>
      <c r="I157" s="9">
        <v>32.513936999999999</v>
      </c>
      <c r="J157" s="9">
        <v>-103.286101</v>
      </c>
      <c r="K157" s="6" t="s">
        <v>46</v>
      </c>
      <c r="L157" s="10"/>
      <c r="M157" s="10">
        <v>195.935</v>
      </c>
      <c r="N157" s="10"/>
      <c r="O157" s="10">
        <v>0.18013799999999999</v>
      </c>
      <c r="P157" s="10">
        <v>572.27099999999996</v>
      </c>
      <c r="Q157" s="10">
        <v>4.7811641700000003</v>
      </c>
      <c r="R157" s="10">
        <v>9.3889999999999993</v>
      </c>
      <c r="S157" s="10">
        <v>4.7811641700000003</v>
      </c>
      <c r="T157" s="10">
        <v>9.3889999999999993</v>
      </c>
      <c r="U157" s="10">
        <v>4.60783583</v>
      </c>
      <c r="V157" s="10">
        <v>2.8843143000000002</v>
      </c>
      <c r="W157" s="10">
        <v>1344.2809999999999</v>
      </c>
      <c r="X157" s="10">
        <v>0.73770800000000003</v>
      </c>
      <c r="Y157" s="10">
        <v>83.218999999999994</v>
      </c>
      <c r="Z157" s="11">
        <f t="shared" si="4"/>
        <v>1916.5519999999999</v>
      </c>
      <c r="AA157" s="10">
        <v>108.9048216579277</v>
      </c>
      <c r="AB157" s="113">
        <f t="shared" si="5"/>
        <v>17.598412731622936</v>
      </c>
      <c r="AC157" s="6" t="s">
        <v>347</v>
      </c>
    </row>
    <row r="158" spans="1:29" x14ac:dyDescent="0.25">
      <c r="A158" s="6">
        <v>2014</v>
      </c>
      <c r="B158" s="6" t="s">
        <v>47</v>
      </c>
      <c r="C158" s="6">
        <v>7611511</v>
      </c>
      <c r="D158" s="8" t="s">
        <v>151</v>
      </c>
      <c r="F158" s="8" t="s">
        <v>211</v>
      </c>
      <c r="G158" s="6">
        <v>48621</v>
      </c>
      <c r="H158" s="8" t="s">
        <v>72</v>
      </c>
      <c r="I158" s="9">
        <v>32.063611000000002</v>
      </c>
      <c r="J158" s="9">
        <v>-104.018333</v>
      </c>
      <c r="K158" s="6" t="s">
        <v>46</v>
      </c>
      <c r="L158" s="10"/>
      <c r="M158" s="10">
        <v>80.126999999999995</v>
      </c>
      <c r="N158" s="10"/>
      <c r="O158" s="10">
        <v>8.7024000000000004E-2</v>
      </c>
      <c r="P158" s="10">
        <v>531.83600000000001</v>
      </c>
      <c r="Q158" s="10">
        <v>2.2791999999999999</v>
      </c>
      <c r="R158" s="10">
        <v>4.1440000000000001</v>
      </c>
      <c r="S158" s="10">
        <v>2.2791999999999999</v>
      </c>
      <c r="T158" s="10">
        <v>4.1440000000000001</v>
      </c>
      <c r="U158" s="10">
        <v>1.8648</v>
      </c>
      <c r="V158" s="10">
        <v>1.085728</v>
      </c>
      <c r="W158" s="10">
        <v>1.7769999999999999</v>
      </c>
      <c r="X158" s="10">
        <v>0.35638399999999998</v>
      </c>
      <c r="Y158" s="10">
        <v>1.74</v>
      </c>
      <c r="Z158" s="11">
        <f t="shared" si="4"/>
        <v>533.61300000000006</v>
      </c>
      <c r="AA158" s="10">
        <v>36.665713533387759</v>
      </c>
      <c r="AB158" s="113">
        <f t="shared" si="5"/>
        <v>14.553460128741055</v>
      </c>
      <c r="AC158" s="6" t="s">
        <v>347</v>
      </c>
    </row>
    <row r="159" spans="1:29" x14ac:dyDescent="0.25">
      <c r="A159" s="6">
        <v>2014</v>
      </c>
      <c r="B159" s="6" t="s">
        <v>47</v>
      </c>
      <c r="C159" s="6">
        <v>14939211</v>
      </c>
      <c r="E159" s="8" t="s">
        <v>110</v>
      </c>
      <c r="F159" s="8" t="s">
        <v>111</v>
      </c>
      <c r="G159" s="6">
        <v>211112</v>
      </c>
      <c r="H159" s="8" t="s">
        <v>68</v>
      </c>
      <c r="I159" s="9">
        <v>37.144682000000003</v>
      </c>
      <c r="J159" s="9">
        <v>-107.78483900000001</v>
      </c>
      <c r="K159" s="6" t="s">
        <v>46</v>
      </c>
      <c r="L159" s="10"/>
      <c r="M159" s="10"/>
      <c r="N159" s="10"/>
      <c r="O159" s="10">
        <v>0.25874999999999998</v>
      </c>
      <c r="P159" s="10">
        <v>686</v>
      </c>
      <c r="Q159" s="10">
        <v>21.736128000000001</v>
      </c>
      <c r="R159" s="10">
        <v>28.4</v>
      </c>
      <c r="S159" s="10">
        <v>19.07976</v>
      </c>
      <c r="T159" s="10">
        <v>25.743634</v>
      </c>
      <c r="U159" s="10">
        <v>6.5638724000000002</v>
      </c>
      <c r="V159" s="10">
        <v>13.850788</v>
      </c>
      <c r="W159" s="10">
        <v>43</v>
      </c>
      <c r="X159" s="10">
        <v>2.8048000000000002</v>
      </c>
      <c r="Y159" s="10">
        <v>536.1</v>
      </c>
      <c r="Z159" s="10">
        <f t="shared" si="4"/>
        <v>729</v>
      </c>
      <c r="AA159" s="10">
        <v>50.414778922321098</v>
      </c>
      <c r="AB159" s="12">
        <f t="shared" si="5"/>
        <v>14.460045557736958</v>
      </c>
      <c r="AC159" s="6" t="s">
        <v>402</v>
      </c>
    </row>
    <row r="160" spans="1:29" x14ac:dyDescent="0.25">
      <c r="A160" s="6">
        <v>2014</v>
      </c>
      <c r="B160" s="6" t="s">
        <v>47</v>
      </c>
      <c r="C160" s="6">
        <v>8241311</v>
      </c>
      <c r="D160" s="8" t="s">
        <v>100</v>
      </c>
      <c r="F160" s="8" t="s">
        <v>113</v>
      </c>
      <c r="G160" s="6">
        <v>211112</v>
      </c>
      <c r="H160" s="8" t="s">
        <v>68</v>
      </c>
      <c r="I160" s="9">
        <v>32.610500000000002</v>
      </c>
      <c r="J160" s="9">
        <v>-103.312139</v>
      </c>
      <c r="K160" s="6" t="s">
        <v>46</v>
      </c>
      <c r="L160" s="10"/>
      <c r="M160" s="10">
        <v>209.346</v>
      </c>
      <c r="N160" s="10"/>
      <c r="O160" s="10">
        <v>0.23426079999999999</v>
      </c>
      <c r="P160" s="10">
        <v>841.548</v>
      </c>
      <c r="Q160" s="10">
        <v>17.470320000000001</v>
      </c>
      <c r="R160" s="10">
        <v>22.297000000000001</v>
      </c>
      <c r="S160" s="10">
        <v>15.34262</v>
      </c>
      <c r="T160" s="10">
        <v>20.1693</v>
      </c>
      <c r="U160" s="10">
        <v>4.8266799999999996</v>
      </c>
      <c r="V160" s="10">
        <v>10.110583999999999</v>
      </c>
      <c r="W160" s="10">
        <v>715.83500000000004</v>
      </c>
      <c r="X160" s="10">
        <v>3.2800319999999998</v>
      </c>
      <c r="Y160" s="10">
        <v>67.641000000000005</v>
      </c>
      <c r="Z160" s="11">
        <f t="shared" si="4"/>
        <v>1557.383</v>
      </c>
      <c r="AA160" s="10">
        <v>110.6705857520391</v>
      </c>
      <c r="AB160" s="113">
        <f t="shared" si="5"/>
        <v>14.072239605647026</v>
      </c>
      <c r="AC160" s="6" t="s">
        <v>347</v>
      </c>
    </row>
    <row r="161" spans="1:29" x14ac:dyDescent="0.25">
      <c r="A161" s="6">
        <v>2014</v>
      </c>
      <c r="B161" s="6" t="s">
        <v>47</v>
      </c>
      <c r="C161" s="6">
        <v>7906011</v>
      </c>
      <c r="D161" s="8" t="s">
        <v>48</v>
      </c>
      <c r="F161" s="8" t="s">
        <v>49</v>
      </c>
      <c r="G161" s="6">
        <v>327310</v>
      </c>
      <c r="H161" s="8" t="s">
        <v>50</v>
      </c>
      <c r="I161" s="9">
        <v>35.071319000000003</v>
      </c>
      <c r="J161" s="9">
        <v>-106.39228300000001</v>
      </c>
      <c r="K161" s="6" t="s">
        <v>46</v>
      </c>
      <c r="L161" s="10">
        <v>8.2899999999999991</v>
      </c>
      <c r="M161" s="10">
        <v>895.07685000000004</v>
      </c>
      <c r="N161" s="10"/>
      <c r="O161" s="10">
        <v>3.6762741459204502</v>
      </c>
      <c r="P161" s="10">
        <v>912.20084999999995</v>
      </c>
      <c r="Q161" s="10">
        <v>149.78284418960001</v>
      </c>
      <c r="R161" s="10">
        <v>159.1771350596</v>
      </c>
      <c r="S161" s="10">
        <v>69.084154753869996</v>
      </c>
      <c r="T161" s="10">
        <v>78.478444823870007</v>
      </c>
      <c r="U161" s="10">
        <v>9.3942562729999999</v>
      </c>
      <c r="V161" s="10">
        <v>48.70384268846</v>
      </c>
      <c r="W161" s="10">
        <v>24.400099999999998</v>
      </c>
      <c r="X161" s="10">
        <v>13.858717611643799</v>
      </c>
      <c r="Y161" s="10">
        <v>47.584200000000003</v>
      </c>
      <c r="Z161" s="10">
        <f t="shared" si="4"/>
        <v>936.6009499999999</v>
      </c>
      <c r="AA161" s="10">
        <v>70.454228975022787</v>
      </c>
      <c r="AB161" s="12">
        <f t="shared" si="5"/>
        <v>13.293750618320452</v>
      </c>
      <c r="AC161" s="6" t="s">
        <v>35</v>
      </c>
    </row>
    <row r="162" spans="1:29" x14ac:dyDescent="0.25">
      <c r="A162" s="6">
        <v>2014</v>
      </c>
      <c r="B162" s="6" t="s">
        <v>47</v>
      </c>
      <c r="C162" s="6">
        <v>8092311</v>
      </c>
      <c r="D162" s="8" t="s">
        <v>100</v>
      </c>
      <c r="F162" s="8" t="s">
        <v>114</v>
      </c>
      <c r="G162" s="6">
        <v>211112</v>
      </c>
      <c r="H162" s="8" t="s">
        <v>68</v>
      </c>
      <c r="I162" s="9">
        <v>32.424944000000004</v>
      </c>
      <c r="J162" s="9">
        <v>-103.14725</v>
      </c>
      <c r="K162" s="6" t="s">
        <v>46</v>
      </c>
      <c r="L162" s="10"/>
      <c r="M162" s="10">
        <v>350</v>
      </c>
      <c r="N162" s="10"/>
      <c r="O162" s="10">
        <v>0.67827119999999996</v>
      </c>
      <c r="P162" s="10">
        <v>1416.528</v>
      </c>
      <c r="Q162" s="10">
        <v>21.071881699999999</v>
      </c>
      <c r="R162" s="10">
        <v>36.643999999999998</v>
      </c>
      <c r="S162" s="10">
        <v>20.281162699999999</v>
      </c>
      <c r="T162" s="10">
        <v>35.853281000000003</v>
      </c>
      <c r="U162" s="10">
        <v>15.5721183</v>
      </c>
      <c r="V162" s="10">
        <v>11.62696</v>
      </c>
      <c r="W162" s="10">
        <v>104.952</v>
      </c>
      <c r="X162" s="10">
        <v>3.0860979999999998</v>
      </c>
      <c r="Y162" s="10">
        <v>79.010000000000005</v>
      </c>
      <c r="Z162" s="11">
        <f t="shared" si="4"/>
        <v>1521.48</v>
      </c>
      <c r="AA162" s="10">
        <v>118.74997361031456</v>
      </c>
      <c r="AB162" s="113">
        <f t="shared" si="5"/>
        <v>12.812466005195349</v>
      </c>
      <c r="AC162" s="6" t="s">
        <v>347</v>
      </c>
    </row>
    <row r="163" spans="1:29" x14ac:dyDescent="0.25">
      <c r="A163" s="6">
        <v>2014</v>
      </c>
      <c r="B163" s="6" t="s">
        <v>47</v>
      </c>
      <c r="C163" s="6">
        <v>7411811</v>
      </c>
      <c r="D163" s="8" t="s">
        <v>151</v>
      </c>
      <c r="F163" s="8" t="s">
        <v>152</v>
      </c>
      <c r="G163" s="6">
        <v>211112</v>
      </c>
      <c r="H163" s="8" t="s">
        <v>68</v>
      </c>
      <c r="I163" s="9">
        <v>32.75676</v>
      </c>
      <c r="J163" s="9">
        <v>-104.21012</v>
      </c>
      <c r="K163" s="6" t="s">
        <v>46</v>
      </c>
      <c r="L163" s="10"/>
      <c r="M163" s="10">
        <v>423.57</v>
      </c>
      <c r="N163" s="10"/>
      <c r="O163" s="10">
        <v>0.20441400000000001</v>
      </c>
      <c r="P163" s="10">
        <v>383.36</v>
      </c>
      <c r="Q163" s="10">
        <v>4.94672</v>
      </c>
      <c r="R163" s="10">
        <v>9.734</v>
      </c>
      <c r="S163" s="10">
        <v>4.94672</v>
      </c>
      <c r="T163" s="10">
        <v>9.734</v>
      </c>
      <c r="U163" s="10">
        <v>4.78728</v>
      </c>
      <c r="V163" s="10">
        <v>2.5503079999999998</v>
      </c>
      <c r="W163" s="10">
        <v>399.17899999999997</v>
      </c>
      <c r="X163" s="10">
        <v>0.83712399999999998</v>
      </c>
      <c r="Y163" s="10">
        <v>104.989</v>
      </c>
      <c r="Z163" s="11">
        <f t="shared" si="4"/>
        <v>782.53899999999999</v>
      </c>
      <c r="AA163" s="10">
        <v>64.759362905276888</v>
      </c>
      <c r="AB163" s="113">
        <f t="shared" si="5"/>
        <v>12.083797074171574</v>
      </c>
      <c r="AC163" s="6" t="s">
        <v>347</v>
      </c>
    </row>
    <row r="164" spans="1:29" x14ac:dyDescent="0.25">
      <c r="A164" s="6">
        <v>2014</v>
      </c>
      <c r="B164" s="6" t="s">
        <v>47</v>
      </c>
      <c r="C164" s="6">
        <v>7230311</v>
      </c>
      <c r="D164" s="8" t="s">
        <v>51</v>
      </c>
      <c r="F164" s="8" t="s">
        <v>93</v>
      </c>
      <c r="G164" s="6">
        <v>211112</v>
      </c>
      <c r="H164" s="8" t="s">
        <v>68</v>
      </c>
      <c r="I164" s="9">
        <v>36.666704000000003</v>
      </c>
      <c r="J164" s="9">
        <v>-107.959514</v>
      </c>
      <c r="K164" s="6" t="s">
        <v>46</v>
      </c>
      <c r="L164" s="10"/>
      <c r="M164" s="10">
        <v>585.6</v>
      </c>
      <c r="N164" s="10"/>
      <c r="O164" s="10">
        <v>0.25533223199999999</v>
      </c>
      <c r="P164" s="10">
        <v>773.3</v>
      </c>
      <c r="Q164" s="10">
        <v>7.0631304000000004</v>
      </c>
      <c r="R164" s="10">
        <v>12.8</v>
      </c>
      <c r="S164" s="10">
        <v>6.9780233999999997</v>
      </c>
      <c r="T164" s="10">
        <v>12.714893</v>
      </c>
      <c r="U164" s="10">
        <v>5.7368696000000003</v>
      </c>
      <c r="V164" s="10">
        <v>3.6657709999999999</v>
      </c>
      <c r="W164" s="10">
        <v>3.3</v>
      </c>
      <c r="X164" s="10">
        <v>1.0815085</v>
      </c>
      <c r="Y164" s="10">
        <v>477.7</v>
      </c>
      <c r="Z164" s="10">
        <f t="shared" si="4"/>
        <v>776.59999999999991</v>
      </c>
      <c r="AA164" s="10">
        <v>70.061431572842125</v>
      </c>
      <c r="AB164" s="12">
        <f t="shared" si="5"/>
        <v>11.084557973848666</v>
      </c>
      <c r="AC164" s="6" t="s">
        <v>402</v>
      </c>
    </row>
    <row r="165" spans="1:29" x14ac:dyDescent="0.25">
      <c r="A165" s="6">
        <v>2014</v>
      </c>
      <c r="B165" s="6" t="s">
        <v>47</v>
      </c>
      <c r="C165" s="6">
        <v>7584511</v>
      </c>
      <c r="D165" s="8" t="s">
        <v>151</v>
      </c>
      <c r="F165" s="8" t="s">
        <v>167</v>
      </c>
      <c r="G165" s="6">
        <v>211112</v>
      </c>
      <c r="H165" s="8" t="s">
        <v>68</v>
      </c>
      <c r="I165" s="9">
        <v>32.776122000000001</v>
      </c>
      <c r="J165" s="9">
        <v>-104.259683</v>
      </c>
      <c r="K165" s="6" t="s">
        <v>46</v>
      </c>
      <c r="L165" s="10"/>
      <c r="M165" s="10">
        <v>44.125999999999998</v>
      </c>
      <c r="N165" s="10"/>
      <c r="O165" s="10">
        <v>0.17787</v>
      </c>
      <c r="P165" s="10">
        <v>221.88</v>
      </c>
      <c r="Q165" s="10">
        <v>4.3048999999999999</v>
      </c>
      <c r="R165" s="10">
        <v>8.4700000000000006</v>
      </c>
      <c r="S165" s="10">
        <v>4.3048999999999999</v>
      </c>
      <c r="T165" s="10">
        <v>8.4700000000000006</v>
      </c>
      <c r="U165" s="10">
        <v>4.1650999999999998</v>
      </c>
      <c r="V165" s="10">
        <v>2.2191399999999999</v>
      </c>
      <c r="W165" s="10">
        <v>425</v>
      </c>
      <c r="X165" s="10">
        <v>0.72841999999999996</v>
      </c>
      <c r="Y165" s="10">
        <v>257.62</v>
      </c>
      <c r="Z165" s="11">
        <f t="shared" si="4"/>
        <v>646.88</v>
      </c>
      <c r="AA165" s="10">
        <v>65.776688666165086</v>
      </c>
      <c r="AB165" s="113">
        <f t="shared" si="5"/>
        <v>9.8344871582559463</v>
      </c>
      <c r="AC165" s="6" t="s">
        <v>347</v>
      </c>
    </row>
    <row r="166" spans="1:29" x14ac:dyDescent="0.25">
      <c r="A166" s="6">
        <v>2014</v>
      </c>
      <c r="B166" s="6" t="s">
        <v>47</v>
      </c>
      <c r="C166" s="6">
        <v>8241411</v>
      </c>
      <c r="D166" s="8" t="s">
        <v>100</v>
      </c>
      <c r="F166" s="8" t="s">
        <v>117</v>
      </c>
      <c r="G166" s="6">
        <v>211112</v>
      </c>
      <c r="H166" s="8" t="s">
        <v>68</v>
      </c>
      <c r="I166" s="9">
        <v>33.057777999999999</v>
      </c>
      <c r="J166" s="9">
        <v>-103.608056</v>
      </c>
      <c r="K166" s="6" t="s">
        <v>46</v>
      </c>
      <c r="L166" s="10"/>
      <c r="M166" s="10">
        <v>103.557</v>
      </c>
      <c r="N166" s="10"/>
      <c r="O166" s="10">
        <v>0.27879599999999999</v>
      </c>
      <c r="P166" s="10">
        <v>911.61300000000006</v>
      </c>
      <c r="Q166" s="10">
        <v>7.1881287499999997</v>
      </c>
      <c r="R166" s="10">
        <v>13.284000000000001</v>
      </c>
      <c r="S166" s="10">
        <v>7.1871059900000001</v>
      </c>
      <c r="T166" s="10">
        <v>13.28297723</v>
      </c>
      <c r="U166" s="10">
        <v>6.0958712500000001</v>
      </c>
      <c r="V166" s="10">
        <v>3.4837912200000001</v>
      </c>
      <c r="W166" s="10">
        <v>269.33300000000003</v>
      </c>
      <c r="X166" s="10">
        <v>1.1417360000000001</v>
      </c>
      <c r="Y166" s="10">
        <v>52.65</v>
      </c>
      <c r="Z166" s="11">
        <f t="shared" si="4"/>
        <v>1180.9460000000001</v>
      </c>
      <c r="AA166" s="10">
        <v>120.74570668045043</v>
      </c>
      <c r="AB166" s="113">
        <f t="shared" si="5"/>
        <v>9.7804388451287565</v>
      </c>
      <c r="AC166" s="6" t="s">
        <v>347</v>
      </c>
    </row>
    <row r="167" spans="1:29" x14ac:dyDescent="0.25">
      <c r="A167" s="6">
        <v>2014</v>
      </c>
      <c r="B167" s="6" t="s">
        <v>47</v>
      </c>
      <c r="C167" s="6">
        <v>5869311</v>
      </c>
      <c r="D167" s="8" t="s">
        <v>151</v>
      </c>
      <c r="F167" s="8" t="s">
        <v>348</v>
      </c>
      <c r="G167" s="6">
        <v>48621</v>
      </c>
      <c r="H167" s="8" t="s">
        <v>72</v>
      </c>
      <c r="I167" s="9">
        <v>32.081311999999997</v>
      </c>
      <c r="J167" s="9">
        <v>-104.48422100000001</v>
      </c>
      <c r="K167" s="6" t="s">
        <v>46</v>
      </c>
      <c r="L167" s="10"/>
      <c r="M167" s="10">
        <v>58.540999999999997</v>
      </c>
      <c r="N167" s="10">
        <v>0.123</v>
      </c>
      <c r="O167" s="10">
        <v>6.1425E-2</v>
      </c>
      <c r="P167" s="10">
        <v>59.579000000000001</v>
      </c>
      <c r="Q167" s="10">
        <v>1.6380583</v>
      </c>
      <c r="R167" s="10">
        <v>3.0219999999999998</v>
      </c>
      <c r="S167" s="10">
        <v>1.6380583</v>
      </c>
      <c r="T167" s="10">
        <v>3.0219999999999998</v>
      </c>
      <c r="U167" s="10">
        <v>1.3839417000000001</v>
      </c>
      <c r="V167" s="10">
        <v>0.8425241</v>
      </c>
      <c r="W167" s="10">
        <v>0.98699999999999999</v>
      </c>
      <c r="X167" s="10">
        <v>0.25155</v>
      </c>
      <c r="Y167" s="10">
        <v>41.087000000000003</v>
      </c>
      <c r="Z167" s="11">
        <f t="shared" si="4"/>
        <v>60.566000000000003</v>
      </c>
      <c r="AA167" s="10">
        <v>6.3409346253869669</v>
      </c>
      <c r="AB167" s="113">
        <f t="shared" si="5"/>
        <v>9.5515887764422196</v>
      </c>
      <c r="AC167" s="6" t="s">
        <v>347</v>
      </c>
    </row>
    <row r="168" spans="1:29" x14ac:dyDescent="0.25">
      <c r="A168" s="6">
        <v>2014</v>
      </c>
      <c r="B168" s="6" t="s">
        <v>47</v>
      </c>
      <c r="C168" s="6">
        <v>5226911</v>
      </c>
      <c r="D168" s="8" t="s">
        <v>100</v>
      </c>
      <c r="F168" s="8" t="s">
        <v>150</v>
      </c>
      <c r="G168" s="6">
        <v>211112</v>
      </c>
      <c r="H168" s="8" t="s">
        <v>68</v>
      </c>
      <c r="I168" s="9">
        <v>32.174199999999999</v>
      </c>
      <c r="J168" s="9">
        <v>-103.1741</v>
      </c>
      <c r="K168" s="6" t="s">
        <v>46</v>
      </c>
      <c r="L168" s="10"/>
      <c r="M168" s="10">
        <v>800.43399999999997</v>
      </c>
      <c r="N168" s="10"/>
      <c r="O168" s="10">
        <v>0.20605200000000001</v>
      </c>
      <c r="P168" s="10">
        <v>230.07</v>
      </c>
      <c r="Q168" s="10">
        <v>7.3173824999999999</v>
      </c>
      <c r="R168" s="10">
        <v>13.57</v>
      </c>
      <c r="S168" s="10">
        <v>7.3173824999999999</v>
      </c>
      <c r="T168" s="10">
        <v>13.57</v>
      </c>
      <c r="U168" s="10">
        <v>6.2526175200000003</v>
      </c>
      <c r="V168" s="10">
        <v>5.5219002000000001</v>
      </c>
      <c r="W168" s="10">
        <v>797.56299999999999</v>
      </c>
      <c r="X168" s="10">
        <v>0.84383200000000003</v>
      </c>
      <c r="Y168" s="10">
        <v>174.46299999999999</v>
      </c>
      <c r="Z168" s="11">
        <f t="shared" si="4"/>
        <v>1027.633</v>
      </c>
      <c r="AA168" s="10">
        <v>113.42050680898058</v>
      </c>
      <c r="AB168" s="113">
        <f t="shared" si="5"/>
        <v>9.0603809567762621</v>
      </c>
      <c r="AC168" s="6" t="s">
        <v>347</v>
      </c>
    </row>
    <row r="169" spans="1:29" x14ac:dyDescent="0.25">
      <c r="A169" s="6">
        <v>2014</v>
      </c>
      <c r="B169" s="6" t="s">
        <v>47</v>
      </c>
      <c r="C169" s="6">
        <v>8241211</v>
      </c>
      <c r="D169" s="8" t="s">
        <v>100</v>
      </c>
      <c r="F169" s="8" t="s">
        <v>144</v>
      </c>
      <c r="G169" s="6">
        <v>211112</v>
      </c>
      <c r="H169" s="8" t="s">
        <v>68</v>
      </c>
      <c r="I169" s="9">
        <v>32.695278000000002</v>
      </c>
      <c r="J169" s="9">
        <v>-103.28527800000001</v>
      </c>
      <c r="K169" s="6" t="s">
        <v>46</v>
      </c>
      <c r="L169" s="10"/>
      <c r="M169" s="10">
        <v>429.39699999999999</v>
      </c>
      <c r="N169" s="10"/>
      <c r="O169" s="10">
        <v>0.55687799999999998</v>
      </c>
      <c r="P169" s="10">
        <v>786.62199999999996</v>
      </c>
      <c r="Q169" s="10">
        <v>13.2317</v>
      </c>
      <c r="R169" s="10">
        <v>26.518000000000001</v>
      </c>
      <c r="S169" s="10">
        <v>13.2317</v>
      </c>
      <c r="T169" s="10">
        <v>26.518000000000001</v>
      </c>
      <c r="U169" s="10">
        <v>13.286300000000001</v>
      </c>
      <c r="V169" s="10">
        <v>6.9477200000000003</v>
      </c>
      <c r="W169" s="10">
        <v>192.04300000000001</v>
      </c>
      <c r="X169" s="10">
        <v>2.280548</v>
      </c>
      <c r="Y169" s="10">
        <v>192.05</v>
      </c>
      <c r="Z169" s="11">
        <f t="shared" si="4"/>
        <v>978.66499999999996</v>
      </c>
      <c r="AA169" s="10">
        <v>117.15506463910187</v>
      </c>
      <c r="AB169" s="113">
        <f t="shared" si="5"/>
        <v>8.3535867870056997</v>
      </c>
      <c r="AC169" s="6" t="s">
        <v>347</v>
      </c>
    </row>
    <row r="170" spans="1:29" x14ac:dyDescent="0.25">
      <c r="A170" s="6">
        <v>2014</v>
      </c>
      <c r="B170" s="6" t="s">
        <v>47</v>
      </c>
      <c r="C170" s="6">
        <v>13686411</v>
      </c>
      <c r="D170" s="8" t="s">
        <v>51</v>
      </c>
      <c r="F170" s="8" t="s">
        <v>122</v>
      </c>
      <c r="G170" s="6">
        <v>48621</v>
      </c>
      <c r="H170" s="8" t="s">
        <v>72</v>
      </c>
      <c r="I170" s="9">
        <v>36.732500000000002</v>
      </c>
      <c r="J170" s="9">
        <v>-107.96166700000001</v>
      </c>
      <c r="K170" s="6" t="s">
        <v>46</v>
      </c>
      <c r="L170" s="10"/>
      <c r="M170" s="10">
        <v>23.4</v>
      </c>
      <c r="N170" s="10"/>
      <c r="O170" s="10">
        <v>0.34649999999999997</v>
      </c>
      <c r="P170" s="10">
        <v>509.6</v>
      </c>
      <c r="Q170" s="10">
        <v>11.958</v>
      </c>
      <c r="R170" s="10">
        <v>19.399999999999999</v>
      </c>
      <c r="S170" s="10">
        <v>11.958</v>
      </c>
      <c r="T170" s="10">
        <v>19.399999999999999</v>
      </c>
      <c r="U170" s="10">
        <v>7.4420000000000002</v>
      </c>
      <c r="V170" s="10">
        <v>6.6003699999999998</v>
      </c>
      <c r="W170" s="10">
        <v>3.5</v>
      </c>
      <c r="X170" s="10">
        <v>1.419</v>
      </c>
      <c r="Y170" s="10">
        <v>36.4</v>
      </c>
      <c r="Z170" s="10">
        <f t="shared" si="4"/>
        <v>513.1</v>
      </c>
      <c r="AA170" s="10">
        <v>64.133280688474528</v>
      </c>
      <c r="AB170" s="12">
        <f t="shared" si="5"/>
        <v>8.000526317878041</v>
      </c>
      <c r="AC170" s="6" t="s">
        <v>402</v>
      </c>
    </row>
    <row r="171" spans="1:29" x14ac:dyDescent="0.25">
      <c r="A171" s="6">
        <v>2014</v>
      </c>
      <c r="B171" s="6" t="s">
        <v>47</v>
      </c>
      <c r="C171" s="6">
        <v>7905211</v>
      </c>
      <c r="D171" s="8" t="s">
        <v>151</v>
      </c>
      <c r="F171" s="8" t="s">
        <v>324</v>
      </c>
      <c r="G171" s="6">
        <v>211112</v>
      </c>
      <c r="H171" s="8" t="s">
        <v>68</v>
      </c>
      <c r="I171" s="9">
        <v>32.463897000000003</v>
      </c>
      <c r="J171" s="9">
        <v>-104.574117</v>
      </c>
      <c r="K171" s="6" t="s">
        <v>46</v>
      </c>
      <c r="L171" s="10"/>
      <c r="M171" s="10">
        <v>127.75</v>
      </c>
      <c r="N171" s="10"/>
      <c r="O171" s="10">
        <v>8.022E-2</v>
      </c>
      <c r="P171" s="10">
        <v>145.13900000000001</v>
      </c>
      <c r="Q171" s="10">
        <v>2.0143</v>
      </c>
      <c r="R171" s="10">
        <v>3.82</v>
      </c>
      <c r="S171" s="10">
        <v>2.0143</v>
      </c>
      <c r="T171" s="10">
        <v>3.82</v>
      </c>
      <c r="U171" s="10">
        <v>1.8057000000000001</v>
      </c>
      <c r="V171" s="10">
        <v>1.00084</v>
      </c>
      <c r="W171" s="10">
        <v>73.67</v>
      </c>
      <c r="X171" s="10">
        <v>0.32851999999999998</v>
      </c>
      <c r="Y171" s="10">
        <v>39.030999999999999</v>
      </c>
      <c r="Z171" s="11">
        <f t="shared" si="4"/>
        <v>218.80900000000003</v>
      </c>
      <c r="AA171" s="10">
        <v>30.224831430713024</v>
      </c>
      <c r="AB171" s="113">
        <f t="shared" si="5"/>
        <v>7.2393786711960555</v>
      </c>
      <c r="AC171" s="6" t="s">
        <v>347</v>
      </c>
    </row>
    <row r="172" spans="1:29" x14ac:dyDescent="0.25">
      <c r="A172" s="6">
        <v>2014</v>
      </c>
      <c r="B172" s="6" t="s">
        <v>47</v>
      </c>
      <c r="C172" s="6">
        <v>8091311</v>
      </c>
      <c r="D172" s="8" t="s">
        <v>100</v>
      </c>
      <c r="F172" s="8" t="s">
        <v>133</v>
      </c>
      <c r="G172" s="6">
        <v>211112</v>
      </c>
      <c r="H172" s="8" t="s">
        <v>68</v>
      </c>
      <c r="I172" s="9">
        <v>33.043869000000001</v>
      </c>
      <c r="J172" s="9">
        <v>-103.169989</v>
      </c>
      <c r="K172" s="6" t="s">
        <v>46</v>
      </c>
      <c r="L172" s="10"/>
      <c r="M172" s="10">
        <v>15.428000000000001</v>
      </c>
      <c r="N172" s="10"/>
      <c r="O172" s="10">
        <v>3.7799999999999999E-3</v>
      </c>
      <c r="P172" s="10">
        <v>12.772</v>
      </c>
      <c r="Q172" s="10">
        <v>0.17776951999999999</v>
      </c>
      <c r="R172" s="10">
        <v>0.30199999999999999</v>
      </c>
      <c r="S172" s="10">
        <v>0.17776951999999999</v>
      </c>
      <c r="T172" s="10">
        <v>0.30199999999999999</v>
      </c>
      <c r="U172" s="10">
        <v>0.12423048</v>
      </c>
      <c r="V172" s="10">
        <v>0.1429666</v>
      </c>
      <c r="W172" s="10">
        <v>1009.006</v>
      </c>
      <c r="X172" s="10">
        <v>1.5480000000000001E-2</v>
      </c>
      <c r="Y172" s="10">
        <v>26.065000000000001</v>
      </c>
      <c r="Z172" s="11">
        <f t="shared" si="4"/>
        <v>1021.778</v>
      </c>
      <c r="AA172" s="10">
        <v>147.96231581281424</v>
      </c>
      <c r="AB172" s="113">
        <f t="shared" si="5"/>
        <v>6.9056637454407106</v>
      </c>
      <c r="AC172" s="6" t="s">
        <v>347</v>
      </c>
    </row>
    <row r="173" spans="1:29" x14ac:dyDescent="0.25">
      <c r="A173" s="6">
        <v>2014</v>
      </c>
      <c r="B173" s="6" t="s">
        <v>47</v>
      </c>
      <c r="C173" s="6">
        <v>7231911</v>
      </c>
      <c r="D173" s="8" t="s">
        <v>51</v>
      </c>
      <c r="F173" s="8" t="s">
        <v>136</v>
      </c>
      <c r="G173" s="6">
        <v>211112</v>
      </c>
      <c r="H173" s="8" t="s">
        <v>68</v>
      </c>
      <c r="I173" s="9">
        <v>36.731382000000004</v>
      </c>
      <c r="J173" s="9">
        <v>-107.967595</v>
      </c>
      <c r="K173" s="6" t="s">
        <v>46</v>
      </c>
      <c r="L173" s="10"/>
      <c r="M173" s="10">
        <v>58.58</v>
      </c>
      <c r="N173" s="10"/>
      <c r="O173" s="10">
        <v>0.28127400000000002</v>
      </c>
      <c r="P173" s="10">
        <v>414.25</v>
      </c>
      <c r="Q173" s="10">
        <v>7.26912</v>
      </c>
      <c r="R173" s="10">
        <v>13.394</v>
      </c>
      <c r="S173" s="10">
        <v>7.26912</v>
      </c>
      <c r="T173" s="10">
        <v>13.394</v>
      </c>
      <c r="U173" s="10">
        <v>6.1248800000000001</v>
      </c>
      <c r="V173" s="10">
        <v>3.5092279999999998</v>
      </c>
      <c r="W173" s="10">
        <v>4.8929999999999998</v>
      </c>
      <c r="X173" s="10">
        <v>1.1518839999999999</v>
      </c>
      <c r="Y173" s="10">
        <v>46.110999999999997</v>
      </c>
      <c r="Z173" s="10">
        <f t="shared" si="4"/>
        <v>419.14299999999997</v>
      </c>
      <c r="AA173" s="10">
        <v>63.960513628341673</v>
      </c>
      <c r="AB173" s="12">
        <f t="shared" si="5"/>
        <v>6.5531525033637736</v>
      </c>
      <c r="AC173" s="6" t="s">
        <v>402</v>
      </c>
    </row>
    <row r="174" spans="1:29" x14ac:dyDescent="0.25">
      <c r="A174" s="6">
        <v>2017</v>
      </c>
      <c r="B174" s="6" t="s">
        <v>30</v>
      </c>
      <c r="C174" s="6">
        <v>5229511</v>
      </c>
      <c r="D174" s="10">
        <v>922797.45</v>
      </c>
      <c r="E174" s="10"/>
      <c r="F174" s="8" t="s">
        <v>158</v>
      </c>
      <c r="G174" s="6">
        <v>221112</v>
      </c>
      <c r="H174" s="8" t="s">
        <v>33</v>
      </c>
      <c r="I174" s="9">
        <v>32.713099999999997</v>
      </c>
      <c r="J174" s="9">
        <v>-103.3533</v>
      </c>
      <c r="K174" s="6" t="s">
        <v>46</v>
      </c>
      <c r="L174" s="6"/>
      <c r="M174" s="6"/>
      <c r="N174" s="6"/>
      <c r="O174" s="6"/>
      <c r="P174" s="10">
        <v>626.26400000000001</v>
      </c>
      <c r="Q174" s="6"/>
      <c r="W174" s="10">
        <v>2.9350000000000001</v>
      </c>
      <c r="Z174" s="11">
        <f t="shared" si="4"/>
        <v>629.19899999999996</v>
      </c>
      <c r="AA174" s="10">
        <v>112.55461492474545</v>
      </c>
      <c r="AB174" s="113">
        <f t="shared" si="5"/>
        <v>5.5901661644054785</v>
      </c>
      <c r="AC174" s="6" t="s">
        <v>347</v>
      </c>
    </row>
    <row r="175" spans="1:29" x14ac:dyDescent="0.25">
      <c r="A175" s="6">
        <v>2014</v>
      </c>
      <c r="B175" s="6" t="s">
        <v>47</v>
      </c>
      <c r="C175" s="6">
        <v>5869211</v>
      </c>
      <c r="D175" s="8" t="s">
        <v>151</v>
      </c>
      <c r="F175" s="8" t="s">
        <v>351</v>
      </c>
      <c r="G175" s="6">
        <v>211111</v>
      </c>
      <c r="H175" s="8" t="s">
        <v>53</v>
      </c>
      <c r="I175" s="9">
        <v>32.315427999999997</v>
      </c>
      <c r="J175" s="9">
        <v>-104.13654200000001</v>
      </c>
      <c r="K175" s="6" t="s">
        <v>46</v>
      </c>
      <c r="L175" s="10"/>
      <c r="M175" s="10">
        <v>31.4</v>
      </c>
      <c r="N175" s="10"/>
      <c r="O175" s="10">
        <v>5.04E-2</v>
      </c>
      <c r="P175" s="10">
        <v>148.5</v>
      </c>
      <c r="Q175" s="10">
        <v>1.901</v>
      </c>
      <c r="R175" s="10">
        <v>3.1</v>
      </c>
      <c r="S175" s="10">
        <v>1.7818510000000001</v>
      </c>
      <c r="T175" s="10">
        <v>2.9808509999999999</v>
      </c>
      <c r="U175" s="10">
        <v>1.1990000000000001</v>
      </c>
      <c r="V175" s="10">
        <v>1.0849420000000001</v>
      </c>
      <c r="W175" s="10">
        <v>1</v>
      </c>
      <c r="X175" s="10">
        <v>0.2064</v>
      </c>
      <c r="Y175" s="10">
        <v>52.2</v>
      </c>
      <c r="Z175" s="11">
        <f t="shared" si="4"/>
        <v>149.5</v>
      </c>
      <c r="AA175" s="10">
        <v>26.887318096568528</v>
      </c>
      <c r="AB175" s="113">
        <f t="shared" si="5"/>
        <v>5.5602421730220764</v>
      </c>
      <c r="AC175" s="6" t="s">
        <v>347</v>
      </c>
    </row>
    <row r="176" spans="1:29" x14ac:dyDescent="0.25">
      <c r="A176" s="6">
        <v>2014</v>
      </c>
      <c r="B176" s="6" t="s">
        <v>47</v>
      </c>
      <c r="C176" s="6">
        <v>7994511</v>
      </c>
      <c r="D176" s="8" t="s">
        <v>51</v>
      </c>
      <c r="F176" s="8" t="s">
        <v>155</v>
      </c>
      <c r="G176" s="6">
        <v>48621</v>
      </c>
      <c r="H176" s="8" t="s">
        <v>72</v>
      </c>
      <c r="I176" s="9">
        <v>36.728332999999999</v>
      </c>
      <c r="J176" s="9">
        <v>-107.955833</v>
      </c>
      <c r="K176" s="6" t="s">
        <v>46</v>
      </c>
      <c r="L176" s="10"/>
      <c r="M176" s="10">
        <v>43.917000000000002</v>
      </c>
      <c r="N176" s="10"/>
      <c r="O176" s="10">
        <v>0.123039</v>
      </c>
      <c r="P176" s="10">
        <v>340.005</v>
      </c>
      <c r="Q176" s="10">
        <v>3.2224499999999998</v>
      </c>
      <c r="R176" s="10">
        <v>5.859</v>
      </c>
      <c r="S176" s="10">
        <v>3.2224499999999998</v>
      </c>
      <c r="T176" s="10">
        <v>5.859</v>
      </c>
      <c r="U176" s="10">
        <v>2.6365500000000002</v>
      </c>
      <c r="V176" s="10">
        <v>1.535058</v>
      </c>
      <c r="W176" s="10">
        <v>0.122</v>
      </c>
      <c r="X176" s="10">
        <v>0.50387400000000004</v>
      </c>
      <c r="Y176" s="10">
        <v>14.994999999999999</v>
      </c>
      <c r="Z176" s="10">
        <f t="shared" si="4"/>
        <v>340.12700000000001</v>
      </c>
      <c r="AA176" s="10">
        <v>64.802135251097127</v>
      </c>
      <c r="AB176" s="12">
        <f t="shared" si="5"/>
        <v>5.248700504729765</v>
      </c>
      <c r="AC176" s="6" t="s">
        <v>402</v>
      </c>
    </row>
    <row r="177" spans="1:29" x14ac:dyDescent="0.25">
      <c r="A177" s="6">
        <v>2018</v>
      </c>
      <c r="B177" s="6" t="s">
        <v>30</v>
      </c>
      <c r="C177" s="6">
        <v>7581811</v>
      </c>
      <c r="D177" s="7" t="s">
        <v>175</v>
      </c>
      <c r="E177" s="6"/>
      <c r="F177" s="7" t="s">
        <v>176</v>
      </c>
      <c r="G177" s="6">
        <v>221112</v>
      </c>
      <c r="H177" s="8" t="s">
        <v>33</v>
      </c>
      <c r="I177" s="9">
        <v>31.8047</v>
      </c>
      <c r="J177" s="9">
        <v>-106.5472</v>
      </c>
      <c r="K177" s="6" t="s">
        <v>46</v>
      </c>
      <c r="P177" s="10">
        <v>674.62300000000005</v>
      </c>
      <c r="W177" s="10">
        <v>2.3250000000000002</v>
      </c>
      <c r="Z177" s="10">
        <f t="shared" si="4"/>
        <v>676.94800000000009</v>
      </c>
      <c r="AA177" s="11">
        <v>144.41825249344251</v>
      </c>
      <c r="AB177" s="25">
        <f t="shared" si="5"/>
        <v>4.6874130403339267</v>
      </c>
      <c r="AC177" s="6" t="s">
        <v>1570</v>
      </c>
    </row>
    <row r="178" spans="1:29" x14ac:dyDescent="0.25">
      <c r="A178" s="6">
        <v>2018</v>
      </c>
      <c r="B178" s="6" t="s">
        <v>30</v>
      </c>
      <c r="C178" s="6">
        <v>7532111</v>
      </c>
      <c r="D178" s="7" t="s">
        <v>94</v>
      </c>
      <c r="E178" s="6"/>
      <c r="F178" s="7" t="s">
        <v>95</v>
      </c>
      <c r="G178" s="6">
        <v>221112</v>
      </c>
      <c r="H178" s="8" t="s">
        <v>33</v>
      </c>
      <c r="I178" s="9">
        <v>35.171599999999998</v>
      </c>
      <c r="J178" s="9">
        <v>-106.6019</v>
      </c>
      <c r="K178" s="6" t="s">
        <v>46</v>
      </c>
      <c r="P178" s="10">
        <v>287.67200000000003</v>
      </c>
      <c r="W178" s="10">
        <v>0.73899999999999999</v>
      </c>
      <c r="Z178" s="11">
        <f t="shared" si="4"/>
        <v>288.411</v>
      </c>
      <c r="AA178" s="11">
        <v>63.179851597221742</v>
      </c>
      <c r="AB178" s="12">
        <f t="shared" si="5"/>
        <v>4.5649205040659284</v>
      </c>
      <c r="AC178" s="6" t="s">
        <v>35</v>
      </c>
    </row>
    <row r="179" spans="1:29" x14ac:dyDescent="0.25">
      <c r="A179" s="6">
        <v>2014</v>
      </c>
      <c r="B179" s="6" t="s">
        <v>47</v>
      </c>
      <c r="C179" s="6">
        <v>7992111</v>
      </c>
      <c r="D179" s="8" t="s">
        <v>151</v>
      </c>
      <c r="F179" s="8" t="s">
        <v>271</v>
      </c>
      <c r="G179" s="6">
        <v>211111</v>
      </c>
      <c r="H179" s="8" t="s">
        <v>53</v>
      </c>
      <c r="I179" s="9">
        <v>32.711660000000002</v>
      </c>
      <c r="J179" s="9">
        <v>-104.445864</v>
      </c>
      <c r="K179" s="6" t="s">
        <v>46</v>
      </c>
      <c r="L179" s="10"/>
      <c r="M179" s="10">
        <v>1.3</v>
      </c>
      <c r="N179" s="10"/>
      <c r="O179" s="10"/>
      <c r="P179" s="10">
        <v>1.6</v>
      </c>
      <c r="Q179" s="10"/>
      <c r="R179" s="10"/>
      <c r="S179" s="10"/>
      <c r="T179" s="10"/>
      <c r="U179" s="10"/>
      <c r="V179" s="10"/>
      <c r="W179" s="10">
        <v>255.7</v>
      </c>
      <c r="X179" s="10"/>
      <c r="Y179" s="10">
        <v>13.47</v>
      </c>
      <c r="Z179" s="11">
        <f t="shared" si="4"/>
        <v>257.3</v>
      </c>
      <c r="AA179" s="10">
        <v>57.378544072778183</v>
      </c>
      <c r="AB179" s="113">
        <f t="shared" si="5"/>
        <v>4.4842545965203318</v>
      </c>
      <c r="AC179" s="6" t="s">
        <v>347</v>
      </c>
    </row>
    <row r="180" spans="1:29" x14ac:dyDescent="0.25">
      <c r="A180" s="6">
        <v>2014</v>
      </c>
      <c r="B180" s="6" t="s">
        <v>47</v>
      </c>
      <c r="C180" s="6">
        <v>8076311</v>
      </c>
      <c r="D180" s="8" t="s">
        <v>100</v>
      </c>
      <c r="F180" s="8" t="s">
        <v>221</v>
      </c>
      <c r="G180" s="6">
        <v>211111</v>
      </c>
      <c r="H180" s="8" t="s">
        <v>53</v>
      </c>
      <c r="I180" s="9">
        <v>32.535832999999997</v>
      </c>
      <c r="J180" s="9">
        <v>-103.259444</v>
      </c>
      <c r="K180" s="6" t="s">
        <v>46</v>
      </c>
      <c r="L180" s="10"/>
      <c r="M180" s="10">
        <v>198.8</v>
      </c>
      <c r="N180" s="10"/>
      <c r="O180" s="10">
        <v>3.9480000000000001E-2</v>
      </c>
      <c r="P180" s="10">
        <v>449.6</v>
      </c>
      <c r="Q180" s="10">
        <v>1.034</v>
      </c>
      <c r="R180" s="10">
        <v>1.88</v>
      </c>
      <c r="S180" s="10">
        <v>1.034</v>
      </c>
      <c r="T180" s="10">
        <v>1.88</v>
      </c>
      <c r="U180" s="10">
        <v>0.84599999999999997</v>
      </c>
      <c r="V180" s="10">
        <v>0.49256</v>
      </c>
      <c r="W180" s="10">
        <v>7.6999999999999999E-2</v>
      </c>
      <c r="X180" s="10">
        <v>0.16167999999999999</v>
      </c>
      <c r="Y180" s="10">
        <v>29.1</v>
      </c>
      <c r="Z180" s="11">
        <f t="shared" si="4"/>
        <v>449.67700000000002</v>
      </c>
      <c r="AA180" s="10">
        <v>112.07468818867441</v>
      </c>
      <c r="AB180" s="113">
        <f t="shared" si="5"/>
        <v>4.0122975782273169</v>
      </c>
      <c r="AC180" s="6" t="s">
        <v>347</v>
      </c>
    </row>
    <row r="181" spans="1:29" x14ac:dyDescent="0.25">
      <c r="A181" s="6">
        <v>2014</v>
      </c>
      <c r="B181" s="6" t="s">
        <v>47</v>
      </c>
      <c r="C181" s="6">
        <v>5212511</v>
      </c>
      <c r="D181" s="8" t="s">
        <v>296</v>
      </c>
      <c r="F181" s="8" t="s">
        <v>297</v>
      </c>
      <c r="G181" s="6">
        <v>48621</v>
      </c>
      <c r="H181" s="8" t="s">
        <v>72</v>
      </c>
      <c r="I181" s="9">
        <v>32.316389000000001</v>
      </c>
      <c r="J181" s="9">
        <v>-108.606111</v>
      </c>
      <c r="K181" s="6" t="s">
        <v>46</v>
      </c>
      <c r="L181" s="10"/>
      <c r="M181" s="10">
        <v>27.372</v>
      </c>
      <c r="N181" s="10"/>
      <c r="O181" s="10">
        <v>4.2735000000000002E-2</v>
      </c>
      <c r="P181" s="10">
        <v>262.39100000000002</v>
      </c>
      <c r="Q181" s="10">
        <v>1.1192500000000001</v>
      </c>
      <c r="R181" s="10">
        <v>2.0350000000000001</v>
      </c>
      <c r="S181" s="10">
        <v>1.1192500000000001</v>
      </c>
      <c r="T181" s="10">
        <v>2.0350000000000001</v>
      </c>
      <c r="U181" s="10">
        <v>0.91574999999999995</v>
      </c>
      <c r="V181" s="10">
        <v>0.53317000000000003</v>
      </c>
      <c r="W181" s="10">
        <v>0.872</v>
      </c>
      <c r="X181" s="10">
        <v>0.17501</v>
      </c>
      <c r="Y181" s="10">
        <v>5.702</v>
      </c>
      <c r="Z181" s="11">
        <f t="shared" si="4"/>
        <v>263.26300000000003</v>
      </c>
      <c r="AA181" s="10">
        <v>68.497674462075224</v>
      </c>
      <c r="AB181" s="110">
        <f t="shared" si="5"/>
        <v>3.8433859553255285</v>
      </c>
      <c r="AC181" s="6" t="s">
        <v>1531</v>
      </c>
    </row>
    <row r="182" spans="1:29" x14ac:dyDescent="0.25">
      <c r="A182" s="6">
        <v>2014</v>
      </c>
      <c r="B182" s="6" t="s">
        <v>47</v>
      </c>
      <c r="C182" s="6">
        <v>8105511</v>
      </c>
      <c r="D182" s="8" t="s">
        <v>137</v>
      </c>
      <c r="F182" s="8" t="s">
        <v>138</v>
      </c>
      <c r="G182" s="6">
        <v>32411</v>
      </c>
      <c r="H182" s="8" t="s">
        <v>119</v>
      </c>
      <c r="I182" s="9">
        <v>35.490278000000004</v>
      </c>
      <c r="J182" s="9">
        <v>-108.425</v>
      </c>
      <c r="K182" s="6" t="s">
        <v>46</v>
      </c>
      <c r="L182" s="10">
        <v>4.3010000000000002</v>
      </c>
      <c r="M182" s="10">
        <v>84.22</v>
      </c>
      <c r="N182" s="10">
        <v>19.610499999999998</v>
      </c>
      <c r="O182" s="10">
        <v>0.31117824999999999</v>
      </c>
      <c r="P182" s="10">
        <v>404.14</v>
      </c>
      <c r="Q182" s="10">
        <v>10.60528</v>
      </c>
      <c r="R182" s="10">
        <v>21.57</v>
      </c>
      <c r="S182" s="10">
        <v>10.49728</v>
      </c>
      <c r="T182" s="10">
        <v>21.462</v>
      </c>
      <c r="U182" s="10">
        <v>10.96472</v>
      </c>
      <c r="V182" s="10">
        <v>10.340896900000001</v>
      </c>
      <c r="W182" s="10">
        <v>40.4</v>
      </c>
      <c r="X182" s="10">
        <v>4.7866010000000001</v>
      </c>
      <c r="Y182" s="10">
        <v>39.85</v>
      </c>
      <c r="Z182" s="10">
        <f t="shared" si="4"/>
        <v>444.53999999999996</v>
      </c>
      <c r="AA182" s="10">
        <v>116.38249940850324</v>
      </c>
      <c r="AB182" s="110">
        <f t="shared" si="5"/>
        <v>3.8196464439181876</v>
      </c>
      <c r="AC182" s="6" t="s">
        <v>1540</v>
      </c>
    </row>
    <row r="183" spans="1:29" x14ac:dyDescent="0.25">
      <c r="A183" s="6">
        <v>2014</v>
      </c>
      <c r="B183" s="6" t="s">
        <v>47</v>
      </c>
      <c r="C183" s="6">
        <v>8091911</v>
      </c>
      <c r="D183" s="8" t="s">
        <v>51</v>
      </c>
      <c r="F183" s="8" t="s">
        <v>239</v>
      </c>
      <c r="G183" s="6">
        <v>211112</v>
      </c>
      <c r="H183" s="8" t="s">
        <v>68</v>
      </c>
      <c r="I183" s="9">
        <v>36.757300000000001</v>
      </c>
      <c r="J183" s="9">
        <v>-108.3672</v>
      </c>
      <c r="K183" s="6" t="s">
        <v>46</v>
      </c>
      <c r="L183" s="10"/>
      <c r="M183" s="10">
        <v>63.25</v>
      </c>
      <c r="N183" s="10"/>
      <c r="O183" s="10">
        <v>8.1652000000000002E-2</v>
      </c>
      <c r="P183" s="10">
        <v>82.37</v>
      </c>
      <c r="Q183" s="10">
        <v>1.5966899999999999</v>
      </c>
      <c r="R183" s="10">
        <v>4.0620000000000003</v>
      </c>
      <c r="S183" s="10">
        <v>1.5966899999999999</v>
      </c>
      <c r="T183" s="10">
        <v>4.0620000000000003</v>
      </c>
      <c r="U183" s="10">
        <v>2.4653095999999999</v>
      </c>
      <c r="V183" s="10">
        <v>1.1573040000000001</v>
      </c>
      <c r="W183" s="10">
        <v>90.588999999999999</v>
      </c>
      <c r="X183" s="10">
        <v>0.37913200000000002</v>
      </c>
      <c r="Y183" s="10">
        <v>48.44</v>
      </c>
      <c r="Z183" s="10">
        <f t="shared" si="4"/>
        <v>172.959</v>
      </c>
      <c r="AA183" s="10">
        <v>45.594654349979749</v>
      </c>
      <c r="AB183" s="12">
        <f t="shared" si="5"/>
        <v>3.7934052240507188</v>
      </c>
      <c r="AC183" s="6" t="s">
        <v>402</v>
      </c>
    </row>
    <row r="184" spans="1:29" x14ac:dyDescent="0.25">
      <c r="A184" s="6">
        <v>2014</v>
      </c>
      <c r="B184" s="6" t="s">
        <v>47</v>
      </c>
      <c r="C184" s="6">
        <v>8091111</v>
      </c>
      <c r="D184" s="8" t="s">
        <v>100</v>
      </c>
      <c r="F184" s="8" t="s">
        <v>226</v>
      </c>
      <c r="G184" s="6">
        <v>211111</v>
      </c>
      <c r="H184" s="8" t="s">
        <v>53</v>
      </c>
      <c r="I184" s="9">
        <v>32.397978000000002</v>
      </c>
      <c r="J184" s="9">
        <v>-103.123504</v>
      </c>
      <c r="K184" s="6" t="s">
        <v>46</v>
      </c>
      <c r="L184" s="10"/>
      <c r="M184" s="10">
        <v>174.9</v>
      </c>
      <c r="N184" s="10"/>
      <c r="O184" s="10">
        <v>2.8896000000000002E-2</v>
      </c>
      <c r="P184" s="10">
        <v>447.9</v>
      </c>
      <c r="Q184" s="10">
        <v>0.78100000000000003</v>
      </c>
      <c r="R184" s="10">
        <v>1.42</v>
      </c>
      <c r="S184" s="10">
        <v>0.73699999999999999</v>
      </c>
      <c r="T184" s="10">
        <v>1.3759999999999999</v>
      </c>
      <c r="U184" s="10">
        <v>0.63900000000000001</v>
      </c>
      <c r="V184" s="10">
        <v>0.360512</v>
      </c>
      <c r="W184" s="10">
        <v>4.2999999999999997E-2</v>
      </c>
      <c r="X184" s="10">
        <v>0.118336</v>
      </c>
      <c r="Y184" s="10">
        <v>31.8</v>
      </c>
      <c r="Z184" s="11">
        <f t="shared" si="4"/>
        <v>447.94299999999998</v>
      </c>
      <c r="AA184" s="10">
        <v>120.32497395497202</v>
      </c>
      <c r="AB184" s="113">
        <f t="shared" si="5"/>
        <v>3.7227766213157802</v>
      </c>
      <c r="AC184" s="6" t="s">
        <v>347</v>
      </c>
    </row>
    <row r="185" spans="1:29" x14ac:dyDescent="0.25">
      <c r="A185" s="6">
        <v>2014</v>
      </c>
      <c r="B185" s="6" t="s">
        <v>47</v>
      </c>
      <c r="C185" s="6">
        <v>7992511</v>
      </c>
      <c r="D185" s="8" t="s">
        <v>100</v>
      </c>
      <c r="F185" s="8" t="s">
        <v>235</v>
      </c>
      <c r="G185" s="6">
        <v>211111</v>
      </c>
      <c r="H185" s="8" t="s">
        <v>53</v>
      </c>
      <c r="I185" s="9">
        <v>32.449199999999998</v>
      </c>
      <c r="J185" s="9">
        <v>-103.2145</v>
      </c>
      <c r="K185" s="6" t="s">
        <v>46</v>
      </c>
      <c r="L185" s="10"/>
      <c r="M185" s="10">
        <v>103.2</v>
      </c>
      <c r="N185" s="10"/>
      <c r="O185" s="10">
        <v>0.13272</v>
      </c>
      <c r="P185" s="10">
        <v>409.2</v>
      </c>
      <c r="Q185" s="10">
        <v>3.476</v>
      </c>
      <c r="R185" s="10">
        <v>6.32</v>
      </c>
      <c r="S185" s="10">
        <v>3.476</v>
      </c>
      <c r="T185" s="10">
        <v>6.32</v>
      </c>
      <c r="U185" s="10">
        <v>2.8439999999999999</v>
      </c>
      <c r="V185" s="10">
        <v>1.65584</v>
      </c>
      <c r="W185" s="10">
        <v>7.4999999999999997E-2</v>
      </c>
      <c r="X185" s="10">
        <v>0.54352</v>
      </c>
      <c r="Y185" s="10">
        <v>114.4</v>
      </c>
      <c r="Z185" s="11">
        <f t="shared" si="4"/>
        <v>409.27499999999998</v>
      </c>
      <c r="AA185" s="10">
        <v>113.24533610884129</v>
      </c>
      <c r="AB185" s="113">
        <f t="shared" si="5"/>
        <v>3.614056119773811</v>
      </c>
      <c r="AC185" s="6" t="s">
        <v>347</v>
      </c>
    </row>
    <row r="186" spans="1:29" x14ac:dyDescent="0.25">
      <c r="A186" s="6">
        <v>2014</v>
      </c>
      <c r="B186" s="6" t="s">
        <v>47</v>
      </c>
      <c r="C186" s="6">
        <v>5226611</v>
      </c>
      <c r="D186" s="8" t="s">
        <v>100</v>
      </c>
      <c r="F186" s="8" t="s">
        <v>256</v>
      </c>
      <c r="G186" s="6">
        <v>211112</v>
      </c>
      <c r="H186" s="8" t="s">
        <v>68</v>
      </c>
      <c r="I186" s="9">
        <v>32.814444000000002</v>
      </c>
      <c r="J186" s="9">
        <v>-103.771389</v>
      </c>
      <c r="K186" s="6" t="s">
        <v>46</v>
      </c>
      <c r="L186" s="10"/>
      <c r="M186" s="10">
        <v>98.3</v>
      </c>
      <c r="N186" s="10"/>
      <c r="O186" s="10">
        <v>0.1239</v>
      </c>
      <c r="P186" s="10">
        <v>128.5</v>
      </c>
      <c r="Q186" s="10">
        <v>2.99</v>
      </c>
      <c r="R186" s="10">
        <v>5.9</v>
      </c>
      <c r="S186" s="10">
        <v>2.99</v>
      </c>
      <c r="T186" s="10">
        <v>5.9</v>
      </c>
      <c r="U186" s="10">
        <v>2.91</v>
      </c>
      <c r="V186" s="10">
        <v>1.5458000000000001</v>
      </c>
      <c r="W186" s="10">
        <v>173.1</v>
      </c>
      <c r="X186" s="10">
        <v>0.50739999999999996</v>
      </c>
      <c r="Y186" s="10">
        <v>103.94</v>
      </c>
      <c r="Z186" s="11">
        <f t="shared" si="4"/>
        <v>301.60000000000002</v>
      </c>
      <c r="AA186" s="10">
        <v>90.047274636535334</v>
      </c>
      <c r="AB186" s="113">
        <f t="shared" si="5"/>
        <v>3.3493517845750587</v>
      </c>
      <c r="AC186" s="6" t="s">
        <v>347</v>
      </c>
    </row>
    <row r="187" spans="1:29" x14ac:dyDescent="0.25">
      <c r="A187" s="6">
        <v>2014</v>
      </c>
      <c r="B187" s="6" t="s">
        <v>47</v>
      </c>
      <c r="C187" s="6">
        <v>7399911</v>
      </c>
      <c r="D187" s="8" t="s">
        <v>151</v>
      </c>
      <c r="F187" s="8" t="s">
        <v>282</v>
      </c>
      <c r="G187" s="6">
        <v>32411</v>
      </c>
      <c r="H187" s="8" t="s">
        <v>119</v>
      </c>
      <c r="I187" s="9">
        <v>32.848593000000001</v>
      </c>
      <c r="J187" s="9">
        <v>-104.394383</v>
      </c>
      <c r="K187" s="6" t="s">
        <v>46</v>
      </c>
      <c r="L187" s="10">
        <v>4</v>
      </c>
      <c r="M187" s="10">
        <v>222.13399999999999</v>
      </c>
      <c r="N187" s="10">
        <v>22.503</v>
      </c>
      <c r="O187" s="10">
        <v>0.60136988300000005</v>
      </c>
      <c r="P187" s="10">
        <v>208.50399999999999</v>
      </c>
      <c r="Q187" s="10">
        <v>39.357480000000002</v>
      </c>
      <c r="R187" s="10">
        <v>71.605999999999995</v>
      </c>
      <c r="S187" s="10">
        <v>39.171947000000003</v>
      </c>
      <c r="T187" s="10">
        <v>71.420467000000002</v>
      </c>
      <c r="U187" s="10">
        <v>30.238520000000001</v>
      </c>
      <c r="V187" s="10">
        <v>39.030110399999998</v>
      </c>
      <c r="W187" s="10">
        <v>30.518000000000001</v>
      </c>
      <c r="X187" s="10">
        <v>18.118152200000001</v>
      </c>
      <c r="Y187" s="10">
        <v>375.24299999999999</v>
      </c>
      <c r="Z187" s="11">
        <f t="shared" si="4"/>
        <v>239.02199999999999</v>
      </c>
      <c r="AA187" s="10">
        <v>72.583690622129481</v>
      </c>
      <c r="AB187" s="113">
        <f t="shared" si="5"/>
        <v>3.2930538245064991</v>
      </c>
      <c r="AC187" s="6" t="s">
        <v>347</v>
      </c>
    </row>
    <row r="188" spans="1:29" x14ac:dyDescent="0.25">
      <c r="A188" s="6">
        <v>2014</v>
      </c>
      <c r="B188" s="6" t="s">
        <v>47</v>
      </c>
      <c r="C188" s="6">
        <v>7993111</v>
      </c>
      <c r="D188" s="8" t="s">
        <v>51</v>
      </c>
      <c r="F188" s="8" t="s">
        <v>205</v>
      </c>
      <c r="G188" s="6">
        <v>213112</v>
      </c>
      <c r="H188" s="8" t="s">
        <v>185</v>
      </c>
      <c r="I188" s="9">
        <v>36.735944000000003</v>
      </c>
      <c r="J188" s="9">
        <v>-107.941694</v>
      </c>
      <c r="K188" s="6" t="s">
        <v>46</v>
      </c>
      <c r="L188" s="10"/>
      <c r="M188" s="10">
        <v>236.1</v>
      </c>
      <c r="N188" s="10">
        <v>16.093630000000001</v>
      </c>
      <c r="O188" s="10">
        <v>0.7329</v>
      </c>
      <c r="P188" s="10">
        <v>202.4</v>
      </c>
      <c r="Q188" s="10">
        <v>17.284130399999999</v>
      </c>
      <c r="R188" s="10">
        <v>35.1</v>
      </c>
      <c r="S188" s="10">
        <v>17.284130399999999</v>
      </c>
      <c r="T188" s="10">
        <v>35.1</v>
      </c>
      <c r="U188" s="10">
        <v>17.815869599999999</v>
      </c>
      <c r="V188" s="10">
        <v>9.3008600000000001</v>
      </c>
      <c r="W188" s="10">
        <v>7.8</v>
      </c>
      <c r="X188" s="10">
        <v>3.0013999999999998</v>
      </c>
      <c r="Y188" s="10">
        <v>42.1</v>
      </c>
      <c r="Z188" s="10">
        <f t="shared" si="4"/>
        <v>210.20000000000002</v>
      </c>
      <c r="AA188" s="10">
        <v>64.775132034851524</v>
      </c>
      <c r="AB188" s="12">
        <f t="shared" si="5"/>
        <v>3.2450725054007501</v>
      </c>
      <c r="AC188" s="6" t="s">
        <v>402</v>
      </c>
    </row>
    <row r="189" spans="1:29" x14ac:dyDescent="0.25">
      <c r="A189" s="6">
        <v>2014</v>
      </c>
      <c r="B189" s="6" t="s">
        <v>47</v>
      </c>
      <c r="C189" s="6">
        <v>7992811</v>
      </c>
      <c r="D189" s="8" t="s">
        <v>51</v>
      </c>
      <c r="F189" s="8" t="s">
        <v>209</v>
      </c>
      <c r="G189" s="6">
        <v>211112</v>
      </c>
      <c r="H189" s="8" t="s">
        <v>68</v>
      </c>
      <c r="I189" s="9">
        <v>36.7318</v>
      </c>
      <c r="J189" s="9">
        <v>-107.9611</v>
      </c>
      <c r="K189" s="6" t="s">
        <v>46</v>
      </c>
      <c r="L189" s="10"/>
      <c r="M189" s="10">
        <v>125.9</v>
      </c>
      <c r="N189" s="10"/>
      <c r="O189" s="10">
        <v>0.18479999999999999</v>
      </c>
      <c r="P189" s="10">
        <v>164.6</v>
      </c>
      <c r="Q189" s="10">
        <v>13.739026000000001</v>
      </c>
      <c r="R189" s="10">
        <v>24.9</v>
      </c>
      <c r="S189" s="10">
        <v>13.739026000000001</v>
      </c>
      <c r="T189" s="10">
        <v>24.9</v>
      </c>
      <c r="U189" s="10">
        <v>11.160997999999999</v>
      </c>
      <c r="V189" s="10">
        <v>14.948930000000001</v>
      </c>
      <c r="W189" s="10">
        <v>42.6</v>
      </c>
      <c r="X189" s="10">
        <v>0.75680000000000003</v>
      </c>
      <c r="Y189" s="10">
        <v>155.19999999999999</v>
      </c>
      <c r="Z189" s="10">
        <f t="shared" si="4"/>
        <v>207.2</v>
      </c>
      <c r="AA189" s="10">
        <v>64.22606685140471</v>
      </c>
      <c r="AB189" s="12">
        <f t="shared" si="5"/>
        <v>3.2261044488273574</v>
      </c>
      <c r="AC189" s="6" t="s">
        <v>402</v>
      </c>
    </row>
    <row r="190" spans="1:29" x14ac:dyDescent="0.25">
      <c r="A190" s="6">
        <v>2014</v>
      </c>
      <c r="B190" s="6" t="s">
        <v>47</v>
      </c>
      <c r="C190" s="6">
        <v>7994911</v>
      </c>
      <c r="D190" s="8" t="s">
        <v>128</v>
      </c>
      <c r="F190" s="8" t="s">
        <v>129</v>
      </c>
      <c r="G190" s="6">
        <v>92811</v>
      </c>
      <c r="H190" s="8" t="s">
        <v>130</v>
      </c>
      <c r="I190" s="9">
        <v>35.86</v>
      </c>
      <c r="J190" s="9">
        <v>-106.295833</v>
      </c>
      <c r="K190" s="6" t="s">
        <v>46</v>
      </c>
      <c r="L190" s="10"/>
      <c r="M190" s="10">
        <v>9.3810000000000002</v>
      </c>
      <c r="N190" s="10"/>
      <c r="O190" s="10">
        <v>3.8762965000000003E-2</v>
      </c>
      <c r="P190" s="10">
        <v>14.901999999999999</v>
      </c>
      <c r="Q190" s="10">
        <v>0.78744999999999998</v>
      </c>
      <c r="R190" s="10">
        <v>1.9079999999999999</v>
      </c>
      <c r="S190" s="10">
        <v>0.76720938000000005</v>
      </c>
      <c r="T190" s="10">
        <v>1.8877593800000001</v>
      </c>
      <c r="U190" s="10">
        <v>1.1205499999999999</v>
      </c>
      <c r="V190" s="10">
        <v>0.50510876999999998</v>
      </c>
      <c r="W190" s="10">
        <v>0.20399999999999999</v>
      </c>
      <c r="X190" s="10">
        <v>0.17897259300000001</v>
      </c>
      <c r="Y190" s="10">
        <v>12.132999999999999</v>
      </c>
      <c r="Z190" s="10">
        <f t="shared" si="4"/>
        <v>15.106</v>
      </c>
      <c r="AA190" s="10">
        <v>5.7509818640853725</v>
      </c>
      <c r="AB190" s="12">
        <f t="shared" si="5"/>
        <v>2.6266819052823487</v>
      </c>
      <c r="AC190" s="6" t="s">
        <v>35</v>
      </c>
    </row>
    <row r="191" spans="1:29" x14ac:dyDescent="0.25">
      <c r="A191" s="6">
        <v>2014</v>
      </c>
      <c r="B191" s="6" t="s">
        <v>47</v>
      </c>
      <c r="C191" s="6">
        <v>8044411</v>
      </c>
      <c r="D191" s="8" t="s">
        <v>100</v>
      </c>
      <c r="F191" s="8" t="s">
        <v>307</v>
      </c>
      <c r="G191" s="6">
        <v>211111</v>
      </c>
      <c r="H191" s="8" t="s">
        <v>53</v>
      </c>
      <c r="I191" s="9">
        <v>32.812745</v>
      </c>
      <c r="J191" s="9">
        <v>-103.77694</v>
      </c>
      <c r="K191" s="6" t="s">
        <v>46</v>
      </c>
      <c r="L191" s="10"/>
      <c r="M191" s="10">
        <v>52.356999999999999</v>
      </c>
      <c r="N191" s="10"/>
      <c r="O191" s="10"/>
      <c r="P191" s="10">
        <v>9.6289999999999996</v>
      </c>
      <c r="Q191" s="10">
        <v>1.50219E-3</v>
      </c>
      <c r="R191" s="10">
        <v>2E-3</v>
      </c>
      <c r="S191" s="10">
        <v>1.2465E-3</v>
      </c>
      <c r="T191" s="10">
        <v>1.74431E-3</v>
      </c>
      <c r="U191" s="10">
        <v>4.9781200000000004E-4</v>
      </c>
      <c r="V191" s="10">
        <v>1.36981E-3</v>
      </c>
      <c r="W191" s="10">
        <v>222.70099999999999</v>
      </c>
      <c r="X191" s="10"/>
      <c r="Y191" s="10">
        <v>1.98</v>
      </c>
      <c r="Z191" s="11">
        <f t="shared" si="4"/>
        <v>232.32999999999998</v>
      </c>
      <c r="AA191" s="10">
        <v>89.572305240623791</v>
      </c>
      <c r="AB191" s="113">
        <f t="shared" si="5"/>
        <v>2.5937704670643131</v>
      </c>
      <c r="AC191" s="6" t="s">
        <v>347</v>
      </c>
    </row>
    <row r="192" spans="1:29" x14ac:dyDescent="0.25">
      <c r="A192" s="6">
        <v>2017</v>
      </c>
      <c r="B192" s="6" t="s">
        <v>30</v>
      </c>
      <c r="C192" s="6">
        <v>5228411</v>
      </c>
      <c r="D192" s="10">
        <v>389979.31</v>
      </c>
      <c r="E192" s="10"/>
      <c r="F192" s="8" t="s">
        <v>273</v>
      </c>
      <c r="G192" s="6">
        <v>221112</v>
      </c>
      <c r="H192" s="8" t="s">
        <v>33</v>
      </c>
      <c r="I192" s="9">
        <v>32.713099999999997</v>
      </c>
      <c r="J192" s="9">
        <v>-103.31</v>
      </c>
      <c r="K192" s="6" t="s">
        <v>46</v>
      </c>
      <c r="L192" s="6"/>
      <c r="M192" s="6"/>
      <c r="N192" s="6"/>
      <c r="O192" s="6"/>
      <c r="P192" s="10">
        <v>278.94</v>
      </c>
      <c r="Q192" s="6"/>
      <c r="W192" s="10">
        <v>1.214</v>
      </c>
      <c r="X192" s="10"/>
      <c r="Z192" s="11">
        <f t="shared" si="4"/>
        <v>280.154</v>
      </c>
      <c r="AA192" s="10">
        <v>116.10390722614945</v>
      </c>
      <c r="AB192" s="113">
        <f t="shared" si="5"/>
        <v>2.4129592766788681</v>
      </c>
      <c r="AC192" s="6" t="s">
        <v>347</v>
      </c>
    </row>
    <row r="193" spans="1:29" x14ac:dyDescent="0.25">
      <c r="A193" s="6">
        <v>2014</v>
      </c>
      <c r="B193" s="6" t="s">
        <v>47</v>
      </c>
      <c r="C193" s="6">
        <v>5134011</v>
      </c>
      <c r="D193" s="8" t="s">
        <v>183</v>
      </c>
      <c r="F193" s="8" t="s">
        <v>194</v>
      </c>
      <c r="G193" s="6">
        <v>213112</v>
      </c>
      <c r="H193" s="8" t="s">
        <v>185</v>
      </c>
      <c r="I193" s="9">
        <v>36.817222000000001</v>
      </c>
      <c r="J193" s="9">
        <v>-107.491944</v>
      </c>
      <c r="K193" s="6" t="s">
        <v>46</v>
      </c>
      <c r="L193" s="10"/>
      <c r="M193" s="10">
        <v>123.6</v>
      </c>
      <c r="N193" s="10"/>
      <c r="O193" s="10">
        <v>6.0900000000000003E-2</v>
      </c>
      <c r="P193" s="10">
        <v>207.6</v>
      </c>
      <c r="Q193" s="10">
        <v>1.595</v>
      </c>
      <c r="R193" s="10">
        <v>2.9</v>
      </c>
      <c r="S193" s="10">
        <v>1.595</v>
      </c>
      <c r="T193" s="10">
        <v>2.9</v>
      </c>
      <c r="U193" s="10">
        <v>1.3049999999999999</v>
      </c>
      <c r="V193" s="10">
        <v>0.75980000000000003</v>
      </c>
      <c r="W193" s="10">
        <v>1.5</v>
      </c>
      <c r="X193" s="10">
        <v>0.24940000000000001</v>
      </c>
      <c r="Y193" s="10">
        <v>59.4</v>
      </c>
      <c r="Z193" s="10">
        <f t="shared" si="4"/>
        <v>209.1</v>
      </c>
      <c r="AA193" s="10">
        <v>88.097812860411352</v>
      </c>
      <c r="AB193" s="12">
        <f t="shared" si="5"/>
        <v>2.3734981971835487</v>
      </c>
      <c r="AC193" s="6" t="s">
        <v>402</v>
      </c>
    </row>
    <row r="194" spans="1:29" x14ac:dyDescent="0.25">
      <c r="A194" s="6">
        <v>2014</v>
      </c>
      <c r="B194" s="6" t="s">
        <v>47</v>
      </c>
      <c r="C194" s="6">
        <v>8076111</v>
      </c>
      <c r="D194" s="8" t="s">
        <v>100</v>
      </c>
      <c r="F194" s="8" t="s">
        <v>358</v>
      </c>
      <c r="G194" s="6">
        <v>48621</v>
      </c>
      <c r="H194" s="8" t="s">
        <v>72</v>
      </c>
      <c r="I194" s="9">
        <v>32.515203</v>
      </c>
      <c r="J194" s="9">
        <v>-103.69167</v>
      </c>
      <c r="K194" s="6" t="s">
        <v>46</v>
      </c>
      <c r="L194" s="10"/>
      <c r="M194" s="10">
        <v>161.19999999999999</v>
      </c>
      <c r="N194" s="10"/>
      <c r="O194" s="10">
        <v>8.2949999999999996E-2</v>
      </c>
      <c r="P194" s="10">
        <v>165</v>
      </c>
      <c r="Q194" s="10">
        <v>2.1724999999999999</v>
      </c>
      <c r="R194" s="10">
        <v>3.95</v>
      </c>
      <c r="S194" s="10">
        <v>2.1724999999999999</v>
      </c>
      <c r="T194" s="10">
        <v>3.95</v>
      </c>
      <c r="U194" s="10">
        <v>1.7775000000000001</v>
      </c>
      <c r="V194" s="10">
        <v>1.0348999999999999</v>
      </c>
      <c r="W194" s="10">
        <v>0.11</v>
      </c>
      <c r="X194" s="10">
        <v>0.3397</v>
      </c>
      <c r="Y194" s="10">
        <v>63.6</v>
      </c>
      <c r="Z194" s="11">
        <f t="shared" ref="Z194:Z257" si="6">+P194+W194</f>
        <v>165.11</v>
      </c>
      <c r="AA194" s="10">
        <v>74.151054282898713</v>
      </c>
      <c r="AB194" s="113">
        <f t="shared" ref="AB194:AB257" si="7">+Z194/AA194</f>
        <v>2.2266709704500984</v>
      </c>
      <c r="AC194" s="6" t="s">
        <v>347</v>
      </c>
    </row>
    <row r="195" spans="1:29" x14ac:dyDescent="0.25">
      <c r="A195" s="6">
        <v>2014</v>
      </c>
      <c r="B195" s="6" t="s">
        <v>47</v>
      </c>
      <c r="C195" s="6">
        <v>7992911</v>
      </c>
      <c r="D195" s="8" t="s">
        <v>51</v>
      </c>
      <c r="F195" s="8" t="s">
        <v>245</v>
      </c>
      <c r="G195" s="6">
        <v>48621</v>
      </c>
      <c r="H195" s="8" t="s">
        <v>72</v>
      </c>
      <c r="I195" s="9">
        <v>36.726944000000003</v>
      </c>
      <c r="J195" s="9">
        <v>-107.965</v>
      </c>
      <c r="K195" s="6" t="s">
        <v>46</v>
      </c>
      <c r="L195" s="10"/>
      <c r="M195" s="10">
        <v>30.32</v>
      </c>
      <c r="N195" s="10"/>
      <c r="O195" s="10">
        <v>2.5409999999999999E-2</v>
      </c>
      <c r="P195" s="10">
        <v>142.41</v>
      </c>
      <c r="Q195" s="10">
        <v>0.66549999999999998</v>
      </c>
      <c r="R195" s="10">
        <v>1.21</v>
      </c>
      <c r="S195" s="10">
        <v>0.66549999999999998</v>
      </c>
      <c r="T195" s="10">
        <v>1.21</v>
      </c>
      <c r="U195" s="10">
        <v>0.54449999999999998</v>
      </c>
      <c r="V195" s="10">
        <v>0.31702000000000002</v>
      </c>
      <c r="W195" s="10">
        <v>0.62</v>
      </c>
      <c r="X195" s="10">
        <v>0.10406</v>
      </c>
      <c r="Y195" s="10">
        <v>7.48</v>
      </c>
      <c r="Z195" s="10">
        <f t="shared" si="6"/>
        <v>143.03</v>
      </c>
      <c r="AA195" s="10">
        <v>64.502061866860203</v>
      </c>
      <c r="AB195" s="12">
        <f t="shared" si="7"/>
        <v>2.2174484948284388</v>
      </c>
      <c r="AC195" s="6" t="s">
        <v>402</v>
      </c>
    </row>
    <row r="196" spans="1:29" x14ac:dyDescent="0.25">
      <c r="A196" s="6">
        <v>2014</v>
      </c>
      <c r="B196" s="6" t="s">
        <v>47</v>
      </c>
      <c r="C196" s="6">
        <v>5227111</v>
      </c>
      <c r="D196" s="8" t="s">
        <v>100</v>
      </c>
      <c r="F196" s="8" t="s">
        <v>344</v>
      </c>
      <c r="G196" s="6">
        <v>48621</v>
      </c>
      <c r="H196" s="8" t="s">
        <v>72</v>
      </c>
      <c r="I196" s="9">
        <v>32.606943999999999</v>
      </c>
      <c r="J196" s="9">
        <v>-103.307778</v>
      </c>
      <c r="K196" s="6" t="s">
        <v>46</v>
      </c>
      <c r="L196" s="10"/>
      <c r="M196" s="10">
        <v>44.426000000000002</v>
      </c>
      <c r="N196" s="10"/>
      <c r="O196" s="10">
        <v>0.111888</v>
      </c>
      <c r="P196" s="10">
        <v>223.916</v>
      </c>
      <c r="Q196" s="10">
        <v>2.9304000000000001</v>
      </c>
      <c r="R196" s="10">
        <v>5.3280000000000003</v>
      </c>
      <c r="S196" s="10">
        <v>2.9304000000000001</v>
      </c>
      <c r="T196" s="10">
        <v>5.3280000000000003</v>
      </c>
      <c r="U196" s="10">
        <v>2.3976000000000002</v>
      </c>
      <c r="V196" s="10">
        <v>1.3959360000000001</v>
      </c>
      <c r="W196" s="10">
        <v>0.11</v>
      </c>
      <c r="X196" s="10">
        <v>0.458208</v>
      </c>
      <c r="Y196" s="10">
        <v>14.992000000000001</v>
      </c>
      <c r="Z196" s="11">
        <f t="shared" si="6"/>
        <v>224.02600000000001</v>
      </c>
      <c r="AA196" s="10">
        <v>110.87622829897975</v>
      </c>
      <c r="AB196" s="113">
        <f t="shared" si="7"/>
        <v>2.0205052375691372</v>
      </c>
      <c r="AC196" s="6" t="s">
        <v>347</v>
      </c>
    </row>
    <row r="197" spans="1:29" x14ac:dyDescent="0.25">
      <c r="A197" s="6">
        <v>2014</v>
      </c>
      <c r="B197" s="6" t="s">
        <v>47</v>
      </c>
      <c r="C197" s="6">
        <v>5228711</v>
      </c>
      <c r="D197" s="8" t="s">
        <v>100</v>
      </c>
      <c r="F197" s="8" t="s">
        <v>362</v>
      </c>
      <c r="G197" s="6">
        <v>48621</v>
      </c>
      <c r="H197" s="8" t="s">
        <v>72</v>
      </c>
      <c r="I197" s="9">
        <v>32.622999999999998</v>
      </c>
      <c r="J197" s="9">
        <v>-103.25579999999999</v>
      </c>
      <c r="K197" s="6" t="s">
        <v>46</v>
      </c>
      <c r="L197" s="10"/>
      <c r="M197" s="10">
        <v>99</v>
      </c>
      <c r="N197" s="10"/>
      <c r="O197" s="10">
        <v>4.3889999999999998E-2</v>
      </c>
      <c r="P197" s="10">
        <v>224.7</v>
      </c>
      <c r="Q197" s="10">
        <v>1.1495</v>
      </c>
      <c r="R197" s="10">
        <v>2.09</v>
      </c>
      <c r="S197" s="10">
        <v>1.1495</v>
      </c>
      <c r="T197" s="10">
        <v>2.09</v>
      </c>
      <c r="U197" s="10">
        <v>0.9405</v>
      </c>
      <c r="V197" s="10">
        <v>0.54757999999999996</v>
      </c>
      <c r="W197" s="10">
        <v>7.6999999999999999E-2</v>
      </c>
      <c r="X197" s="10">
        <v>0.17974000000000001</v>
      </c>
      <c r="Y197" s="10">
        <v>35.4</v>
      </c>
      <c r="Z197" s="11">
        <f t="shared" si="6"/>
        <v>224.77699999999999</v>
      </c>
      <c r="AA197" s="10">
        <v>116.04674433510461</v>
      </c>
      <c r="AB197" s="113">
        <f t="shared" si="7"/>
        <v>1.9369522280687028</v>
      </c>
      <c r="AC197" s="6" t="s">
        <v>347</v>
      </c>
    </row>
    <row r="198" spans="1:29" x14ac:dyDescent="0.25">
      <c r="A198" s="6">
        <v>2014</v>
      </c>
      <c r="B198" s="6" t="s">
        <v>47</v>
      </c>
      <c r="C198" s="6">
        <v>5133511</v>
      </c>
      <c r="D198" s="8" t="s">
        <v>183</v>
      </c>
      <c r="F198" s="8" t="s">
        <v>184</v>
      </c>
      <c r="G198" s="6">
        <v>213112</v>
      </c>
      <c r="H198" s="8" t="s">
        <v>185</v>
      </c>
      <c r="I198" s="9">
        <v>36.689028</v>
      </c>
      <c r="J198" s="9">
        <v>-107.40172200000001</v>
      </c>
      <c r="K198" s="6" t="s">
        <v>46</v>
      </c>
      <c r="L198" s="10"/>
      <c r="M198" s="10">
        <v>283.3</v>
      </c>
      <c r="N198" s="10"/>
      <c r="O198" s="10">
        <v>0.13439999999999999</v>
      </c>
      <c r="P198" s="10">
        <v>193.2</v>
      </c>
      <c r="Q198" s="10">
        <v>3.52</v>
      </c>
      <c r="R198" s="10">
        <v>6.4</v>
      </c>
      <c r="S198" s="10">
        <v>3.52</v>
      </c>
      <c r="T198" s="10">
        <v>6.4</v>
      </c>
      <c r="U198" s="10">
        <v>2.88</v>
      </c>
      <c r="V198" s="10">
        <v>1.6768000000000001</v>
      </c>
      <c r="W198" s="10">
        <v>1.3</v>
      </c>
      <c r="X198" s="10">
        <v>0.5504</v>
      </c>
      <c r="Y198" s="10">
        <v>110.5</v>
      </c>
      <c r="Z198" s="10">
        <f t="shared" si="6"/>
        <v>194.5</v>
      </c>
      <c r="AA198" s="10">
        <v>102.63673139379638</v>
      </c>
      <c r="AB198" s="12">
        <f t="shared" si="7"/>
        <v>1.8950330681687713</v>
      </c>
      <c r="AC198" s="6" t="s">
        <v>402</v>
      </c>
    </row>
    <row r="199" spans="1:29" x14ac:dyDescent="0.25">
      <c r="A199" s="6">
        <v>2014</v>
      </c>
      <c r="B199" s="6" t="s">
        <v>47</v>
      </c>
      <c r="C199" s="6">
        <v>7532511</v>
      </c>
      <c r="D199" s="8" t="s">
        <v>48</v>
      </c>
      <c r="F199" s="8" t="s">
        <v>162</v>
      </c>
      <c r="G199" s="6">
        <v>221320</v>
      </c>
      <c r="H199" s="8" t="s">
        <v>163</v>
      </c>
      <c r="I199" s="9">
        <v>35.017899999999997</v>
      </c>
      <c r="J199" s="9">
        <v>-106.6635</v>
      </c>
      <c r="K199" s="6" t="s">
        <v>46</v>
      </c>
      <c r="L199" s="10"/>
      <c r="M199" s="10">
        <v>170.16669999999999</v>
      </c>
      <c r="N199" s="10"/>
      <c r="O199" s="10">
        <v>9.6025042399999996E-2</v>
      </c>
      <c r="P199" s="10">
        <v>43.715699999999998</v>
      </c>
      <c r="Q199" s="10">
        <v>2.5587487901000001</v>
      </c>
      <c r="R199" s="10">
        <v>4.6165000000000003</v>
      </c>
      <c r="S199" s="10">
        <v>2.5587487901000001</v>
      </c>
      <c r="T199" s="10">
        <v>4.6165000000000003</v>
      </c>
      <c r="U199" s="10">
        <v>2.0577512148600001</v>
      </c>
      <c r="V199" s="10">
        <v>1.1996428463</v>
      </c>
      <c r="W199" s="10">
        <v>108.3998</v>
      </c>
      <c r="X199" s="10">
        <v>0.39316568000000002</v>
      </c>
      <c r="Y199" s="10">
        <v>18.093900000000001</v>
      </c>
      <c r="Z199" s="10">
        <f t="shared" si="6"/>
        <v>152.1155</v>
      </c>
      <c r="AA199" s="10">
        <v>81.301600221780348</v>
      </c>
      <c r="AB199" s="12">
        <f t="shared" si="7"/>
        <v>1.8710025335915703</v>
      </c>
      <c r="AC199" s="6" t="s">
        <v>35</v>
      </c>
    </row>
    <row r="200" spans="1:29" x14ac:dyDescent="0.25">
      <c r="A200" s="6">
        <v>2014</v>
      </c>
      <c r="B200" s="6" t="s">
        <v>47</v>
      </c>
      <c r="C200" s="6">
        <v>7404111</v>
      </c>
      <c r="D200" s="8" t="s">
        <v>280</v>
      </c>
      <c r="F200" s="8" t="s">
        <v>281</v>
      </c>
      <c r="G200" s="6">
        <v>48621</v>
      </c>
      <c r="H200" s="8" t="s">
        <v>72</v>
      </c>
      <c r="I200" s="9">
        <v>32.217500000000001</v>
      </c>
      <c r="J200" s="9">
        <v>-107.421667</v>
      </c>
      <c r="K200" s="6" t="s">
        <v>46</v>
      </c>
      <c r="L200" s="10"/>
      <c r="M200" s="10">
        <v>68.561999999999998</v>
      </c>
      <c r="N200" s="10"/>
      <c r="O200" s="10">
        <v>0.1176</v>
      </c>
      <c r="P200" s="10">
        <v>260.56799999999998</v>
      </c>
      <c r="Q200" s="10">
        <v>3.08</v>
      </c>
      <c r="R200" s="10">
        <v>5.6</v>
      </c>
      <c r="S200" s="10">
        <v>3.08</v>
      </c>
      <c r="T200" s="10">
        <v>5.6</v>
      </c>
      <c r="U200" s="10">
        <v>2.52</v>
      </c>
      <c r="V200" s="10">
        <v>1.467204</v>
      </c>
      <c r="W200" s="10">
        <v>3.6560000000000001</v>
      </c>
      <c r="X200" s="10">
        <v>0.48159999999999997</v>
      </c>
      <c r="Y200" s="10">
        <v>9.6159999999999997</v>
      </c>
      <c r="Z200" s="11">
        <f t="shared" si="6"/>
        <v>264.22399999999999</v>
      </c>
      <c r="AA200" s="10">
        <v>165.60715664771379</v>
      </c>
      <c r="AB200" s="110">
        <f t="shared" si="7"/>
        <v>1.5954866042538725</v>
      </c>
      <c r="AC200" s="6" t="s">
        <v>1531</v>
      </c>
    </row>
    <row r="201" spans="1:29" x14ac:dyDescent="0.25">
      <c r="A201" s="6">
        <v>2014</v>
      </c>
      <c r="B201" s="6" t="s">
        <v>47</v>
      </c>
      <c r="C201" s="6">
        <v>17134411</v>
      </c>
      <c r="E201" s="8" t="s">
        <v>110</v>
      </c>
      <c r="F201" s="8" t="s">
        <v>440</v>
      </c>
      <c r="G201" s="6">
        <v>211111</v>
      </c>
      <c r="H201" s="8" t="s">
        <v>53</v>
      </c>
      <c r="I201" s="9">
        <v>37.017299999999999</v>
      </c>
      <c r="J201" s="9">
        <v>-108.0201</v>
      </c>
      <c r="K201" s="6" t="s">
        <v>46</v>
      </c>
      <c r="L201" s="10"/>
      <c r="M201" s="10"/>
      <c r="N201" s="10"/>
      <c r="O201" s="10">
        <v>1.6799999999999999E-2</v>
      </c>
      <c r="P201" s="10">
        <v>55.4</v>
      </c>
      <c r="Q201" s="10">
        <v>0</v>
      </c>
      <c r="R201" s="10">
        <v>0.8</v>
      </c>
      <c r="S201" s="10">
        <v>0</v>
      </c>
      <c r="T201" s="10">
        <v>0.8</v>
      </c>
      <c r="U201" s="10">
        <v>0</v>
      </c>
      <c r="V201" s="10">
        <v>0.20960000000000001</v>
      </c>
      <c r="W201" s="10">
        <v>1.1000000000000001</v>
      </c>
      <c r="X201" s="10">
        <v>6.88E-2</v>
      </c>
      <c r="Y201" s="10">
        <v>43.1</v>
      </c>
      <c r="Z201" s="10">
        <f t="shared" si="6"/>
        <v>56.5</v>
      </c>
      <c r="AA201" s="10">
        <v>36.692211470248466</v>
      </c>
      <c r="AB201" s="12">
        <f t="shared" si="7"/>
        <v>1.5398363231884371</v>
      </c>
      <c r="AC201" s="6" t="s">
        <v>402</v>
      </c>
    </row>
    <row r="202" spans="1:29" x14ac:dyDescent="0.25">
      <c r="A202" s="6">
        <v>2014</v>
      </c>
      <c r="B202" s="6" t="s">
        <v>47</v>
      </c>
      <c r="C202" s="6">
        <v>7273811</v>
      </c>
      <c r="D202" s="8" t="s">
        <v>188</v>
      </c>
      <c r="F202" s="8" t="s">
        <v>189</v>
      </c>
      <c r="G202" s="6">
        <v>48621</v>
      </c>
      <c r="H202" s="8" t="s">
        <v>72</v>
      </c>
      <c r="I202" s="9">
        <v>33.919069</v>
      </c>
      <c r="J202" s="9">
        <v>-105.326897</v>
      </c>
      <c r="K202" s="6" t="s">
        <v>46</v>
      </c>
      <c r="L202" s="10"/>
      <c r="M202" s="10">
        <v>343.8</v>
      </c>
      <c r="N202" s="10"/>
      <c r="O202" s="10">
        <v>7.9799999999999992E-3</v>
      </c>
      <c r="P202" s="10">
        <v>320.22000000000003</v>
      </c>
      <c r="Q202" s="10">
        <v>0.20899999999999999</v>
      </c>
      <c r="R202" s="10">
        <v>0.38</v>
      </c>
      <c r="S202" s="10">
        <v>0.20899999999999999</v>
      </c>
      <c r="T202" s="10">
        <v>0.38</v>
      </c>
      <c r="U202" s="10">
        <v>0.17100000000000001</v>
      </c>
      <c r="V202" s="10">
        <v>9.9559999999999996E-2</v>
      </c>
      <c r="W202" s="10">
        <v>0.02</v>
      </c>
      <c r="X202" s="10">
        <v>3.2680000000000001E-2</v>
      </c>
      <c r="Y202" s="10">
        <v>13.02</v>
      </c>
      <c r="Z202" s="10">
        <f t="shared" si="6"/>
        <v>320.24</v>
      </c>
      <c r="AA202" s="10">
        <v>217.30885582958433</v>
      </c>
      <c r="AB202" s="12">
        <f t="shared" si="7"/>
        <v>1.4736629060857753</v>
      </c>
      <c r="AC202" s="6" t="s">
        <v>35</v>
      </c>
    </row>
    <row r="203" spans="1:29" x14ac:dyDescent="0.25">
      <c r="A203" s="6">
        <v>2014</v>
      </c>
      <c r="B203" s="6" t="s">
        <v>47</v>
      </c>
      <c r="C203" s="6">
        <v>8343911</v>
      </c>
      <c r="D203" s="8" t="s">
        <v>51</v>
      </c>
      <c r="F203" s="8" t="s">
        <v>269</v>
      </c>
      <c r="G203" s="6">
        <v>213112</v>
      </c>
      <c r="H203" s="8" t="s">
        <v>185</v>
      </c>
      <c r="I203" s="9">
        <v>36.907778</v>
      </c>
      <c r="J203" s="9">
        <v>-107.561944</v>
      </c>
      <c r="K203" s="6" t="s">
        <v>46</v>
      </c>
      <c r="L203" s="10"/>
      <c r="M203" s="10">
        <v>178.7</v>
      </c>
      <c r="N203" s="10"/>
      <c r="O203" s="10">
        <v>6.0900000000000003E-2</v>
      </c>
      <c r="P203" s="10">
        <v>111</v>
      </c>
      <c r="Q203" s="10">
        <v>1.595</v>
      </c>
      <c r="R203" s="10">
        <v>2.9</v>
      </c>
      <c r="S203" s="10">
        <v>1.595</v>
      </c>
      <c r="T203" s="10">
        <v>2.9</v>
      </c>
      <c r="U203" s="10">
        <v>1.3049999999999999</v>
      </c>
      <c r="V203" s="10">
        <v>0.75980000000000003</v>
      </c>
      <c r="W203" s="10"/>
      <c r="X203" s="10">
        <v>0.24940000000000001</v>
      </c>
      <c r="Y203" s="10">
        <v>78.5</v>
      </c>
      <c r="Z203" s="10">
        <f t="shared" si="6"/>
        <v>111</v>
      </c>
      <c r="AA203" s="10">
        <v>77.777972667399226</v>
      </c>
      <c r="AB203" s="12">
        <f t="shared" si="7"/>
        <v>1.427139281126131</v>
      </c>
      <c r="AC203" s="6" t="s">
        <v>402</v>
      </c>
    </row>
    <row r="204" spans="1:29" x14ac:dyDescent="0.25">
      <c r="A204" s="6">
        <v>2014</v>
      </c>
      <c r="B204" s="6" t="s">
        <v>47</v>
      </c>
      <c r="C204" s="6">
        <v>7993811</v>
      </c>
      <c r="D204" s="8" t="s">
        <v>183</v>
      </c>
      <c r="F204" s="8" t="s">
        <v>236</v>
      </c>
      <c r="G204" s="6">
        <v>213112</v>
      </c>
      <c r="H204" s="8" t="s">
        <v>185</v>
      </c>
      <c r="I204" s="9">
        <v>36.836111000000002</v>
      </c>
      <c r="J204" s="9">
        <v>-107.42</v>
      </c>
      <c r="K204" s="6" t="s">
        <v>46</v>
      </c>
      <c r="L204" s="10"/>
      <c r="M204" s="10">
        <v>152.1</v>
      </c>
      <c r="N204" s="10"/>
      <c r="O204" s="10">
        <v>0.11550000000000001</v>
      </c>
      <c r="P204" s="10">
        <v>126.9</v>
      </c>
      <c r="Q204" s="10">
        <v>3.0249999999999999</v>
      </c>
      <c r="R204" s="10">
        <v>5.5</v>
      </c>
      <c r="S204" s="10">
        <v>3.0249999999999999</v>
      </c>
      <c r="T204" s="10">
        <v>5.5</v>
      </c>
      <c r="U204" s="10">
        <v>2.4750000000000001</v>
      </c>
      <c r="V204" s="10">
        <v>1.4410000000000001</v>
      </c>
      <c r="W204" s="10"/>
      <c r="X204" s="10">
        <v>0.47299999999999998</v>
      </c>
      <c r="Y204" s="10">
        <v>96.9</v>
      </c>
      <c r="Z204" s="10">
        <f t="shared" si="6"/>
        <v>126.9</v>
      </c>
      <c r="AA204" s="10">
        <v>92.653418463737651</v>
      </c>
      <c r="AB204" s="12">
        <f t="shared" si="7"/>
        <v>1.369620269862635</v>
      </c>
      <c r="AC204" s="6" t="s">
        <v>402</v>
      </c>
    </row>
    <row r="205" spans="1:29" x14ac:dyDescent="0.25">
      <c r="A205" s="6">
        <v>2014</v>
      </c>
      <c r="B205" s="6" t="s">
        <v>47</v>
      </c>
      <c r="C205" s="6">
        <v>6737311</v>
      </c>
      <c r="D205" s="8" t="s">
        <v>51</v>
      </c>
      <c r="F205" s="8" t="s">
        <v>332</v>
      </c>
      <c r="G205" s="6">
        <v>213112</v>
      </c>
      <c r="H205" s="8" t="s">
        <v>185</v>
      </c>
      <c r="I205" s="9">
        <v>36.956944</v>
      </c>
      <c r="J205" s="9">
        <v>-107.663056</v>
      </c>
      <c r="K205" s="6" t="s">
        <v>46</v>
      </c>
      <c r="L205" s="10"/>
      <c r="M205" s="10">
        <v>192.4</v>
      </c>
      <c r="N205" s="10"/>
      <c r="O205" s="10">
        <v>8.1900000000000001E-2</v>
      </c>
      <c r="P205" s="10">
        <v>90.5</v>
      </c>
      <c r="Q205" s="10">
        <v>2.145</v>
      </c>
      <c r="R205" s="10">
        <v>3.9</v>
      </c>
      <c r="S205" s="10">
        <v>2.145</v>
      </c>
      <c r="T205" s="10">
        <v>3.9</v>
      </c>
      <c r="U205" s="10">
        <v>1.7549999999999999</v>
      </c>
      <c r="V205" s="10">
        <v>1.0218</v>
      </c>
      <c r="W205" s="10"/>
      <c r="X205" s="10">
        <v>0.33539999999999998</v>
      </c>
      <c r="Y205" s="10">
        <v>80.3</v>
      </c>
      <c r="Z205" s="10">
        <f t="shared" si="6"/>
        <v>90.5</v>
      </c>
      <c r="AA205" s="10">
        <v>67.296431654623163</v>
      </c>
      <c r="AB205" s="12">
        <f t="shared" si="7"/>
        <v>1.3447964145329656</v>
      </c>
      <c r="AC205" s="6" t="s">
        <v>402</v>
      </c>
    </row>
    <row r="206" spans="1:29" x14ac:dyDescent="0.25">
      <c r="A206" s="6">
        <v>2014</v>
      </c>
      <c r="B206" s="6" t="s">
        <v>47</v>
      </c>
      <c r="C206" s="6">
        <v>5135511</v>
      </c>
      <c r="D206" s="8" t="s">
        <v>183</v>
      </c>
      <c r="F206" s="8" t="s">
        <v>212</v>
      </c>
      <c r="G206" s="6">
        <v>213112</v>
      </c>
      <c r="H206" s="8" t="s">
        <v>185</v>
      </c>
      <c r="I206" s="9">
        <v>36.643332999999998</v>
      </c>
      <c r="J206" s="9">
        <v>-107.355278</v>
      </c>
      <c r="K206" s="6" t="s">
        <v>46</v>
      </c>
      <c r="L206" s="10"/>
      <c r="M206" s="10">
        <v>248.9</v>
      </c>
      <c r="N206" s="10"/>
      <c r="O206" s="10">
        <v>9.0300000000000005E-2</v>
      </c>
      <c r="P206" s="10">
        <v>141</v>
      </c>
      <c r="Q206" s="10">
        <v>2.3650000000000002</v>
      </c>
      <c r="R206" s="10">
        <v>4.3</v>
      </c>
      <c r="S206" s="10">
        <v>2.3650000000000002</v>
      </c>
      <c r="T206" s="10">
        <v>4.3</v>
      </c>
      <c r="U206" s="10">
        <v>1.9350000000000001</v>
      </c>
      <c r="V206" s="10">
        <v>1.1266</v>
      </c>
      <c r="W206" s="10"/>
      <c r="X206" s="10">
        <v>0.36980000000000002</v>
      </c>
      <c r="Y206" s="10">
        <v>130.5</v>
      </c>
      <c r="Z206" s="10">
        <f t="shared" si="6"/>
        <v>141</v>
      </c>
      <c r="AA206" s="10">
        <v>108.97284039065075</v>
      </c>
      <c r="AB206" s="12">
        <f t="shared" si="7"/>
        <v>1.2939003837519225</v>
      </c>
      <c r="AC206" s="6" t="s">
        <v>402</v>
      </c>
    </row>
    <row r="207" spans="1:29" x14ac:dyDescent="0.25">
      <c r="A207" s="6">
        <v>2018</v>
      </c>
      <c r="B207" s="6" t="s">
        <v>30</v>
      </c>
      <c r="C207" s="6">
        <v>13646111</v>
      </c>
      <c r="D207" s="7" t="s">
        <v>400</v>
      </c>
      <c r="E207" s="6"/>
      <c r="F207" s="7" t="s">
        <v>453</v>
      </c>
      <c r="G207" s="6">
        <v>221112</v>
      </c>
      <c r="H207" s="8" t="s">
        <v>33</v>
      </c>
      <c r="I207" s="9">
        <v>36.7164</v>
      </c>
      <c r="J207" s="9">
        <v>-108.2153</v>
      </c>
      <c r="K207" s="6" t="s">
        <v>46</v>
      </c>
      <c r="P207" s="10">
        <v>66.346999999999994</v>
      </c>
      <c r="W207" s="10">
        <v>0.92600000000000005</v>
      </c>
      <c r="Z207" s="10">
        <f t="shared" si="6"/>
        <v>67.272999999999996</v>
      </c>
      <c r="AA207" s="11">
        <v>53.910385180079608</v>
      </c>
      <c r="AB207" s="12">
        <f t="shared" si="7"/>
        <v>1.2478671739273346</v>
      </c>
      <c r="AC207" s="6" t="s">
        <v>402</v>
      </c>
    </row>
    <row r="208" spans="1:29" x14ac:dyDescent="0.25">
      <c r="A208" s="6">
        <v>2014</v>
      </c>
      <c r="B208" s="6" t="s">
        <v>47</v>
      </c>
      <c r="C208" s="6">
        <v>7904311</v>
      </c>
      <c r="D208" s="8" t="s">
        <v>48</v>
      </c>
      <c r="F208" s="8" t="s">
        <v>206</v>
      </c>
      <c r="G208" s="6">
        <v>611310</v>
      </c>
      <c r="H208" s="8" t="s">
        <v>207</v>
      </c>
      <c r="I208" s="9">
        <v>35.083933000000002</v>
      </c>
      <c r="J208" s="9">
        <v>-106.62539599999999</v>
      </c>
      <c r="K208" s="6" t="s">
        <v>46</v>
      </c>
      <c r="L208" s="10"/>
      <c r="M208" s="10">
        <v>99.185573000000005</v>
      </c>
      <c r="N208" s="10"/>
      <c r="O208" s="10">
        <v>3.482206593E-2</v>
      </c>
      <c r="P208" s="10">
        <v>77.372186499999998</v>
      </c>
      <c r="Q208" s="10">
        <v>0.78768775170000005</v>
      </c>
      <c r="R208" s="10">
        <v>1.8578282850000001</v>
      </c>
      <c r="S208" s="10">
        <v>0.75248798910000003</v>
      </c>
      <c r="T208" s="10">
        <v>1.8226284423000001</v>
      </c>
      <c r="U208" s="10">
        <v>1.0701405157799999</v>
      </c>
      <c r="V208" s="10">
        <v>0.45021072258</v>
      </c>
      <c r="W208" s="10">
        <v>12.6324361706</v>
      </c>
      <c r="X208" s="10">
        <v>0.14304923978600001</v>
      </c>
      <c r="Y208" s="10">
        <v>25.764926076649999</v>
      </c>
      <c r="Z208" s="10">
        <f t="shared" si="6"/>
        <v>90.0046226706</v>
      </c>
      <c r="AA208" s="10">
        <v>73.217874443897117</v>
      </c>
      <c r="AB208" s="12">
        <f t="shared" si="7"/>
        <v>1.2292711766655513</v>
      </c>
      <c r="AC208" s="6" t="s">
        <v>35</v>
      </c>
    </row>
    <row r="209" spans="1:29" x14ac:dyDescent="0.25">
      <c r="A209" s="6">
        <v>2014</v>
      </c>
      <c r="B209" s="6" t="s">
        <v>47</v>
      </c>
      <c r="C209" s="6">
        <v>7993011</v>
      </c>
      <c r="D209" s="8" t="s">
        <v>51</v>
      </c>
      <c r="F209" s="8" t="s">
        <v>458</v>
      </c>
      <c r="G209" s="6">
        <v>213112</v>
      </c>
      <c r="H209" s="8" t="s">
        <v>185</v>
      </c>
      <c r="I209" s="9">
        <v>36.993611000000001</v>
      </c>
      <c r="J209" s="9">
        <v>-107.913056</v>
      </c>
      <c r="K209" s="6" t="s">
        <v>46</v>
      </c>
      <c r="L209" s="10"/>
      <c r="M209" s="10">
        <v>93</v>
      </c>
      <c r="N209" s="10"/>
      <c r="O209" s="10">
        <v>2.7300000000000001E-2</v>
      </c>
      <c r="P209" s="10">
        <v>52.6</v>
      </c>
      <c r="Q209" s="10">
        <v>0.71499999999999997</v>
      </c>
      <c r="R209" s="10">
        <v>1.3</v>
      </c>
      <c r="S209" s="10">
        <v>0.71499999999999997</v>
      </c>
      <c r="T209" s="10">
        <v>1.3</v>
      </c>
      <c r="U209" s="10">
        <v>0.58499999999999996</v>
      </c>
      <c r="V209" s="10">
        <v>0.34060000000000001</v>
      </c>
      <c r="W209" s="10"/>
      <c r="X209" s="10">
        <v>0.1118</v>
      </c>
      <c r="Y209" s="10">
        <v>38.200000000000003</v>
      </c>
      <c r="Z209" s="10">
        <f t="shared" si="6"/>
        <v>52.6</v>
      </c>
      <c r="AA209" s="10">
        <v>45.94830571905711</v>
      </c>
      <c r="AB209" s="12">
        <f t="shared" si="7"/>
        <v>1.1447647345609111</v>
      </c>
      <c r="AC209" s="6" t="s">
        <v>402</v>
      </c>
    </row>
    <row r="210" spans="1:29" x14ac:dyDescent="0.25">
      <c r="A210" s="6">
        <v>2014</v>
      </c>
      <c r="B210" s="6" t="s">
        <v>47</v>
      </c>
      <c r="C210" s="6">
        <v>8344011</v>
      </c>
      <c r="D210" s="8" t="s">
        <v>51</v>
      </c>
      <c r="F210" s="8" t="s">
        <v>460</v>
      </c>
      <c r="G210" s="6">
        <v>213112</v>
      </c>
      <c r="H210" s="8" t="s">
        <v>185</v>
      </c>
      <c r="I210" s="9">
        <v>36.892499999999998</v>
      </c>
      <c r="J210" s="9">
        <v>-107.644167</v>
      </c>
      <c r="K210" s="6" t="s">
        <v>46</v>
      </c>
      <c r="L210" s="10"/>
      <c r="M210" s="10">
        <v>143.80000000000001</v>
      </c>
      <c r="N210" s="10"/>
      <c r="O210" s="10">
        <v>4.2000000000000003E-2</v>
      </c>
      <c r="P210" s="10">
        <v>81.599999999999994</v>
      </c>
      <c r="Q210" s="10">
        <v>1.1000000000000001</v>
      </c>
      <c r="R210" s="10">
        <v>2</v>
      </c>
      <c r="S210" s="10">
        <v>1.1000000000000001</v>
      </c>
      <c r="T210" s="10">
        <v>2</v>
      </c>
      <c r="U210" s="10">
        <v>0.9</v>
      </c>
      <c r="V210" s="10">
        <v>0.52400000000000002</v>
      </c>
      <c r="W210" s="10"/>
      <c r="X210" s="10">
        <v>0.17199999999999999</v>
      </c>
      <c r="Y210" s="10">
        <v>56.8</v>
      </c>
      <c r="Z210" s="10">
        <f t="shared" si="6"/>
        <v>81.599999999999994</v>
      </c>
      <c r="AA210" s="10">
        <v>72.178416047613453</v>
      </c>
      <c r="AB210" s="12">
        <f t="shared" si="7"/>
        <v>1.1305318746004549</v>
      </c>
      <c r="AC210" s="6" t="s">
        <v>402</v>
      </c>
    </row>
    <row r="211" spans="1:29" x14ac:dyDescent="0.25">
      <c r="A211" s="6">
        <v>2014</v>
      </c>
      <c r="B211" s="6" t="s">
        <v>47</v>
      </c>
      <c r="C211" s="6">
        <v>7990611</v>
      </c>
      <c r="D211" s="8" t="s">
        <v>48</v>
      </c>
      <c r="F211" s="8" t="s">
        <v>213</v>
      </c>
      <c r="G211" s="6">
        <v>32742</v>
      </c>
      <c r="H211" s="8" t="s">
        <v>214</v>
      </c>
      <c r="I211" s="9">
        <v>35.172682999999999</v>
      </c>
      <c r="J211" s="9">
        <v>-106.595181</v>
      </c>
      <c r="K211" s="6" t="s">
        <v>46</v>
      </c>
      <c r="L211" s="10"/>
      <c r="M211" s="10">
        <v>37.958754999999996</v>
      </c>
      <c r="N211" s="10"/>
      <c r="O211" s="10">
        <v>4.5859018834499998E-2</v>
      </c>
      <c r="P211" s="10">
        <v>69.940460999999999</v>
      </c>
      <c r="Q211" s="10">
        <v>31.745507778</v>
      </c>
      <c r="R211" s="10">
        <v>34.147900692</v>
      </c>
      <c r="S211" s="10">
        <v>14.042786455</v>
      </c>
      <c r="T211" s="10">
        <v>16.445179369000002</v>
      </c>
      <c r="U211" s="10">
        <v>2.4023989135999999</v>
      </c>
      <c r="V211" s="10">
        <v>9.0968146030000003</v>
      </c>
      <c r="W211" s="10">
        <v>0.97229635999999997</v>
      </c>
      <c r="X211" s="10">
        <v>6.1440547043000002</v>
      </c>
      <c r="Y211" s="10">
        <v>3.3773401999999999</v>
      </c>
      <c r="Z211" s="10">
        <f t="shared" si="6"/>
        <v>70.912757360000001</v>
      </c>
      <c r="AA211" s="10">
        <v>63.002786071878127</v>
      </c>
      <c r="AB211" s="12">
        <f t="shared" si="7"/>
        <v>1.1255495475882227</v>
      </c>
      <c r="AC211" s="6" t="s">
        <v>35</v>
      </c>
    </row>
    <row r="212" spans="1:29" x14ac:dyDescent="0.25">
      <c r="A212" s="6">
        <v>2014</v>
      </c>
      <c r="B212" s="6" t="s">
        <v>47</v>
      </c>
      <c r="C212" s="6">
        <v>14936611</v>
      </c>
      <c r="E212" s="8" t="s">
        <v>110</v>
      </c>
      <c r="F212" s="8" t="s">
        <v>461</v>
      </c>
      <c r="G212" s="6">
        <v>48621</v>
      </c>
      <c r="H212" s="8" t="s">
        <v>72</v>
      </c>
      <c r="I212" s="9">
        <v>37.145755999999999</v>
      </c>
      <c r="J212" s="9">
        <v>-107.78715200000001</v>
      </c>
      <c r="K212" s="6" t="s">
        <v>46</v>
      </c>
      <c r="L212" s="10"/>
      <c r="M212" s="10">
        <v>14.3</v>
      </c>
      <c r="N212" s="10"/>
      <c r="O212" s="10">
        <v>2.5808345E-2</v>
      </c>
      <c r="P212" s="10">
        <v>55.7</v>
      </c>
      <c r="Q212" s="10">
        <v>0.67649999999999999</v>
      </c>
      <c r="R212" s="10">
        <v>1.23</v>
      </c>
      <c r="S212" s="10">
        <v>0.67546879999999998</v>
      </c>
      <c r="T212" s="10">
        <v>1.2289688000000001</v>
      </c>
      <c r="U212" s="10">
        <v>0.55349999999999999</v>
      </c>
      <c r="V212" s="10">
        <v>0.32198982999999998</v>
      </c>
      <c r="W212" s="10">
        <v>0.6</v>
      </c>
      <c r="X212" s="10">
        <v>0.10569132000000001</v>
      </c>
      <c r="Y212" s="10">
        <v>1.53</v>
      </c>
      <c r="Z212" s="10">
        <f t="shared" si="6"/>
        <v>56.300000000000004</v>
      </c>
      <c r="AA212" s="10">
        <v>50.192445555896882</v>
      </c>
      <c r="AB212" s="12">
        <f t="shared" si="7"/>
        <v>1.12168274282036</v>
      </c>
      <c r="AC212" s="6" t="s">
        <v>402</v>
      </c>
    </row>
    <row r="213" spans="1:29" x14ac:dyDescent="0.25">
      <c r="A213" s="6">
        <v>2014</v>
      </c>
      <c r="B213" s="6" t="s">
        <v>47</v>
      </c>
      <c r="C213" s="6">
        <v>6735211</v>
      </c>
      <c r="D213" s="8" t="s">
        <v>51</v>
      </c>
      <c r="F213" s="8" t="s">
        <v>462</v>
      </c>
      <c r="G213" s="6">
        <v>213112</v>
      </c>
      <c r="H213" s="8" t="s">
        <v>185</v>
      </c>
      <c r="I213" s="9">
        <v>36.690556000000001</v>
      </c>
      <c r="J213" s="9">
        <v>-107.978611</v>
      </c>
      <c r="K213" s="6" t="s">
        <v>46</v>
      </c>
      <c r="L213" s="10"/>
      <c r="M213" s="10">
        <v>20.8</v>
      </c>
      <c r="N213" s="10"/>
      <c r="O213" s="10">
        <v>2.3099999999999999E-2</v>
      </c>
      <c r="P213" s="10">
        <v>74.2</v>
      </c>
      <c r="Q213" s="10">
        <v>0.60499999999999998</v>
      </c>
      <c r="R213" s="10">
        <v>1.1000000000000001</v>
      </c>
      <c r="S213" s="10">
        <v>0.60499999999999998</v>
      </c>
      <c r="T213" s="10">
        <v>1.1000000000000001</v>
      </c>
      <c r="U213" s="10">
        <v>0.495</v>
      </c>
      <c r="V213" s="10">
        <v>0.28820000000000001</v>
      </c>
      <c r="W213" s="10">
        <v>0.6</v>
      </c>
      <c r="X213" s="10">
        <v>9.4600000000000004E-2</v>
      </c>
      <c r="Y213" s="10">
        <v>46.2</v>
      </c>
      <c r="Z213" s="10">
        <f t="shared" si="6"/>
        <v>74.8</v>
      </c>
      <c r="AA213" s="10">
        <v>66.92340704159912</v>
      </c>
      <c r="AB213" s="12">
        <f t="shared" si="7"/>
        <v>1.1176956360501018</v>
      </c>
      <c r="AC213" s="6" t="s">
        <v>402</v>
      </c>
    </row>
    <row r="214" spans="1:29" x14ac:dyDescent="0.25">
      <c r="A214" s="6">
        <v>2014</v>
      </c>
      <c r="B214" s="6" t="s">
        <v>47</v>
      </c>
      <c r="C214" s="6">
        <v>5133911</v>
      </c>
      <c r="D214" s="8" t="s">
        <v>183</v>
      </c>
      <c r="F214" s="8" t="s">
        <v>283</v>
      </c>
      <c r="G214" s="6">
        <v>213112</v>
      </c>
      <c r="H214" s="8" t="s">
        <v>185</v>
      </c>
      <c r="I214" s="9">
        <v>36.938732999999999</v>
      </c>
      <c r="J214" s="9">
        <v>-107.354067</v>
      </c>
      <c r="K214" s="6" t="s">
        <v>46</v>
      </c>
      <c r="L214" s="10"/>
      <c r="M214" s="10">
        <v>19</v>
      </c>
      <c r="N214" s="10"/>
      <c r="O214" s="10">
        <v>5.2499999999999998E-2</v>
      </c>
      <c r="P214" s="10">
        <v>98.7</v>
      </c>
      <c r="Q214" s="10">
        <v>1.375</v>
      </c>
      <c r="R214" s="10">
        <v>2.5</v>
      </c>
      <c r="S214" s="10">
        <v>1.375</v>
      </c>
      <c r="T214" s="10">
        <v>2.5</v>
      </c>
      <c r="U214" s="10">
        <v>1.125</v>
      </c>
      <c r="V214" s="10">
        <v>0.65500000000000003</v>
      </c>
      <c r="W214" s="10"/>
      <c r="X214" s="10">
        <v>0.215</v>
      </c>
      <c r="Y214" s="10">
        <v>23.2</v>
      </c>
      <c r="Z214" s="10">
        <f t="shared" si="6"/>
        <v>98.7</v>
      </c>
      <c r="AA214" s="10">
        <v>93.404606737599863</v>
      </c>
      <c r="AB214" s="12">
        <f t="shared" si="7"/>
        <v>1.0566930630870959</v>
      </c>
      <c r="AC214" s="6" t="s">
        <v>402</v>
      </c>
    </row>
    <row r="215" spans="1:29" x14ac:dyDescent="0.25">
      <c r="A215" s="6">
        <v>2014</v>
      </c>
      <c r="B215" s="6" t="s">
        <v>47</v>
      </c>
      <c r="C215" s="6">
        <v>7230411</v>
      </c>
      <c r="D215" s="8" t="s">
        <v>51</v>
      </c>
      <c r="F215" s="8" t="s">
        <v>466</v>
      </c>
      <c r="G215" s="6">
        <v>221112</v>
      </c>
      <c r="H215" s="8" t="s">
        <v>33</v>
      </c>
      <c r="I215" s="9">
        <v>36.728070000000002</v>
      </c>
      <c r="J215" s="9">
        <v>-108.19266399999999</v>
      </c>
      <c r="K215" s="6" t="s">
        <v>46</v>
      </c>
      <c r="L215" s="10"/>
      <c r="M215" s="10">
        <v>21.6</v>
      </c>
      <c r="N215" s="10"/>
      <c r="O215" s="10">
        <v>9.2189999999999994E-2</v>
      </c>
      <c r="P215" s="10">
        <v>56.2</v>
      </c>
      <c r="Q215" s="10">
        <v>2.4144999999999999</v>
      </c>
      <c r="R215" s="10">
        <v>4.3899999999999997</v>
      </c>
      <c r="S215" s="10">
        <v>2.4144999999999999</v>
      </c>
      <c r="T215" s="10">
        <v>4.3899999999999997</v>
      </c>
      <c r="U215" s="10">
        <v>1.9755</v>
      </c>
      <c r="V215" s="10">
        <v>1.15018</v>
      </c>
      <c r="W215" s="10">
        <v>8.8999999999999996E-2</v>
      </c>
      <c r="X215" s="10">
        <v>0.37753999999999999</v>
      </c>
      <c r="Y215" s="10">
        <v>1.4</v>
      </c>
      <c r="Z215" s="10">
        <f t="shared" si="6"/>
        <v>56.289000000000001</v>
      </c>
      <c r="AA215" s="10">
        <v>53.288768797581781</v>
      </c>
      <c r="AB215" s="12">
        <f t="shared" si="7"/>
        <v>1.0563013796361977</v>
      </c>
      <c r="AC215" s="6" t="s">
        <v>402</v>
      </c>
    </row>
    <row r="216" spans="1:29" x14ac:dyDescent="0.25">
      <c r="A216" s="6">
        <v>2014</v>
      </c>
      <c r="B216" s="6" t="s">
        <v>47</v>
      </c>
      <c r="C216" s="6">
        <v>7831411</v>
      </c>
      <c r="D216" s="8" t="s">
        <v>51</v>
      </c>
      <c r="F216" s="8" t="s">
        <v>469</v>
      </c>
      <c r="G216" s="6">
        <v>48621</v>
      </c>
      <c r="H216" s="8" t="s">
        <v>72</v>
      </c>
      <c r="I216" s="9">
        <v>36.987499999999997</v>
      </c>
      <c r="J216" s="9">
        <v>-107.777778</v>
      </c>
      <c r="K216" s="6" t="s">
        <v>46</v>
      </c>
      <c r="L216" s="10"/>
      <c r="M216" s="10">
        <v>26.8</v>
      </c>
      <c r="N216" s="10"/>
      <c r="O216" s="10">
        <v>2.52E-2</v>
      </c>
      <c r="P216" s="10">
        <v>55.9</v>
      </c>
      <c r="Q216" s="10">
        <v>0.66</v>
      </c>
      <c r="R216" s="10">
        <v>1.2</v>
      </c>
      <c r="S216" s="10">
        <v>0.66</v>
      </c>
      <c r="T216" s="10">
        <v>1.2</v>
      </c>
      <c r="U216" s="10">
        <v>0.54</v>
      </c>
      <c r="V216" s="10">
        <v>0.31440000000000001</v>
      </c>
      <c r="W216" s="10">
        <v>1.8</v>
      </c>
      <c r="X216" s="10">
        <v>0.1032</v>
      </c>
      <c r="Y216" s="10">
        <v>28.4</v>
      </c>
      <c r="Z216" s="10">
        <f t="shared" si="6"/>
        <v>57.699999999999996</v>
      </c>
      <c r="AA216" s="10">
        <v>56.665194469926668</v>
      </c>
      <c r="AB216" s="12">
        <f t="shared" si="7"/>
        <v>1.0182617484992931</v>
      </c>
      <c r="AC216" s="6" t="s">
        <v>402</v>
      </c>
    </row>
    <row r="217" spans="1:29" x14ac:dyDescent="0.25">
      <c r="A217" s="6">
        <v>2014</v>
      </c>
      <c r="B217" s="6" t="s">
        <v>47</v>
      </c>
      <c r="C217" s="6">
        <v>6736511</v>
      </c>
      <c r="D217" s="8" t="s">
        <v>51</v>
      </c>
      <c r="F217" s="8" t="s">
        <v>1575</v>
      </c>
      <c r="G217" s="6">
        <v>213112</v>
      </c>
      <c r="H217" s="8" t="s">
        <v>185</v>
      </c>
      <c r="I217" s="9">
        <v>36.931389000000003</v>
      </c>
      <c r="J217" s="9">
        <v>-107.560278</v>
      </c>
      <c r="K217" s="6" t="s">
        <v>46</v>
      </c>
      <c r="L217" s="10"/>
      <c r="M217" s="10">
        <v>97.4</v>
      </c>
      <c r="N217" s="10"/>
      <c r="O217" s="10">
        <v>6.5100000000000005E-2</v>
      </c>
      <c r="P217" s="10">
        <v>73</v>
      </c>
      <c r="Q217" s="10">
        <v>1.7050000000000001</v>
      </c>
      <c r="R217" s="10">
        <v>3.1</v>
      </c>
      <c r="S217" s="10">
        <v>1.7050000000000001</v>
      </c>
      <c r="T217" s="10">
        <v>3.1</v>
      </c>
      <c r="U217" s="10">
        <v>1.395</v>
      </c>
      <c r="V217" s="10">
        <v>0.81220000000000003</v>
      </c>
      <c r="W217" s="10"/>
      <c r="X217" s="10">
        <v>0.2666</v>
      </c>
      <c r="Y217" s="10">
        <v>42.5</v>
      </c>
      <c r="Z217" s="10">
        <f t="shared" si="6"/>
        <v>73</v>
      </c>
      <c r="AA217" s="10">
        <v>76.763273909301617</v>
      </c>
      <c r="AB217" s="12">
        <f t="shared" si="7"/>
        <v>0.95097559395723463</v>
      </c>
      <c r="AC217" s="6" t="s">
        <v>402</v>
      </c>
    </row>
    <row r="218" spans="1:29" x14ac:dyDescent="0.25">
      <c r="A218" s="6">
        <v>2014</v>
      </c>
      <c r="B218" s="6" t="s">
        <v>47</v>
      </c>
      <c r="C218" s="6">
        <v>6736911</v>
      </c>
      <c r="D218" s="8" t="s">
        <v>51</v>
      </c>
      <c r="F218" s="8" t="s">
        <v>1577</v>
      </c>
      <c r="G218" s="6">
        <v>213112</v>
      </c>
      <c r="H218" s="8" t="s">
        <v>185</v>
      </c>
      <c r="I218" s="9">
        <v>36.895833000000003</v>
      </c>
      <c r="J218" s="9">
        <v>-107.860833</v>
      </c>
      <c r="K218" s="6" t="s">
        <v>46</v>
      </c>
      <c r="L218" s="10"/>
      <c r="M218" s="10">
        <v>94</v>
      </c>
      <c r="N218" s="10"/>
      <c r="O218" s="10">
        <v>2.9399999999999999E-2</v>
      </c>
      <c r="P218" s="10">
        <v>53.2</v>
      </c>
      <c r="Q218" s="10">
        <v>0.77</v>
      </c>
      <c r="R218" s="10">
        <v>1.4</v>
      </c>
      <c r="S218" s="10">
        <v>0.77</v>
      </c>
      <c r="T218" s="10">
        <v>1.4</v>
      </c>
      <c r="U218" s="10">
        <v>0.63</v>
      </c>
      <c r="V218" s="10">
        <v>0.36680000000000001</v>
      </c>
      <c r="W218" s="10"/>
      <c r="X218" s="10">
        <v>0.12039999999999999</v>
      </c>
      <c r="Y218" s="10">
        <v>35.700000000000003</v>
      </c>
      <c r="Z218" s="10">
        <f t="shared" si="6"/>
        <v>53.2</v>
      </c>
      <c r="AA218" s="10">
        <v>56.197417996871835</v>
      </c>
      <c r="AB218" s="12">
        <f t="shared" si="7"/>
        <v>0.94666270971668698</v>
      </c>
      <c r="AC218" s="6" t="s">
        <v>402</v>
      </c>
    </row>
    <row r="219" spans="1:29" x14ac:dyDescent="0.25">
      <c r="A219" s="6">
        <v>2014</v>
      </c>
      <c r="B219" s="6" t="s">
        <v>47</v>
      </c>
      <c r="C219" s="6">
        <v>7231311</v>
      </c>
      <c r="D219" s="8" t="s">
        <v>51</v>
      </c>
      <c r="F219" s="8" t="s">
        <v>1579</v>
      </c>
      <c r="G219" s="6">
        <v>213112</v>
      </c>
      <c r="H219" s="8" t="s">
        <v>185</v>
      </c>
      <c r="I219" s="9">
        <v>36.914721999999998</v>
      </c>
      <c r="J219" s="9">
        <v>-107.674167</v>
      </c>
      <c r="K219" s="6" t="s">
        <v>46</v>
      </c>
      <c r="L219" s="10"/>
      <c r="M219" s="10">
        <v>109.3</v>
      </c>
      <c r="N219" s="10"/>
      <c r="O219" s="10">
        <v>3.3599999999999998E-2</v>
      </c>
      <c r="P219" s="10">
        <v>62</v>
      </c>
      <c r="Q219" s="10">
        <v>0.88</v>
      </c>
      <c r="R219" s="10">
        <v>1.6</v>
      </c>
      <c r="S219" s="10">
        <v>0.88</v>
      </c>
      <c r="T219" s="10">
        <v>1.6</v>
      </c>
      <c r="U219" s="10">
        <v>0.72</v>
      </c>
      <c r="V219" s="10">
        <v>0.41920000000000002</v>
      </c>
      <c r="W219" s="10"/>
      <c r="X219" s="10">
        <v>0.1376</v>
      </c>
      <c r="Y219" s="10">
        <v>45.5</v>
      </c>
      <c r="Z219" s="10">
        <f t="shared" si="6"/>
        <v>62</v>
      </c>
      <c r="AA219" s="10">
        <v>68.629044332746048</v>
      </c>
      <c r="AB219" s="12">
        <f t="shared" si="7"/>
        <v>0.90340759663495662</v>
      </c>
      <c r="AC219" s="6" t="s">
        <v>402</v>
      </c>
    </row>
    <row r="220" spans="1:29" x14ac:dyDescent="0.25">
      <c r="A220" s="6">
        <v>2014</v>
      </c>
      <c r="B220" s="6" t="s">
        <v>47</v>
      </c>
      <c r="C220" s="6">
        <v>7232211</v>
      </c>
      <c r="D220" s="8" t="s">
        <v>51</v>
      </c>
      <c r="F220" s="8" t="s">
        <v>322</v>
      </c>
      <c r="G220" s="6">
        <v>48621</v>
      </c>
      <c r="H220" s="8" t="s">
        <v>72</v>
      </c>
      <c r="I220" s="9">
        <v>36.794722</v>
      </c>
      <c r="J220" s="9">
        <v>-107.733333</v>
      </c>
      <c r="K220" s="6" t="s">
        <v>46</v>
      </c>
      <c r="L220" s="10"/>
      <c r="M220" s="10">
        <v>80.599999999999994</v>
      </c>
      <c r="N220" s="10"/>
      <c r="O220" s="10">
        <v>3.5700000000000003E-2</v>
      </c>
      <c r="P220" s="10">
        <v>59.1</v>
      </c>
      <c r="Q220" s="10">
        <v>0.93500000000000005</v>
      </c>
      <c r="R220" s="10">
        <v>1.7</v>
      </c>
      <c r="S220" s="10">
        <v>0.93500000000000005</v>
      </c>
      <c r="T220" s="10">
        <v>1.7</v>
      </c>
      <c r="U220" s="10">
        <v>0.76500000000000001</v>
      </c>
      <c r="V220" s="10">
        <v>0.44540000000000002</v>
      </c>
      <c r="W220" s="10">
        <v>2.9</v>
      </c>
      <c r="X220" s="10">
        <v>0.1462</v>
      </c>
      <c r="Y220" s="10">
        <v>21.3</v>
      </c>
      <c r="Z220" s="10">
        <f t="shared" si="6"/>
        <v>62</v>
      </c>
      <c r="AA220" s="10">
        <v>72.131149536881779</v>
      </c>
      <c r="AB220" s="12">
        <f t="shared" si="7"/>
        <v>0.85954543076148304</v>
      </c>
      <c r="AC220" s="6" t="s">
        <v>402</v>
      </c>
    </row>
    <row r="221" spans="1:29" x14ac:dyDescent="0.25">
      <c r="A221" s="6">
        <v>2014</v>
      </c>
      <c r="B221" s="6" t="s">
        <v>47</v>
      </c>
      <c r="C221" s="6">
        <v>7581911</v>
      </c>
      <c r="D221" s="8" t="s">
        <v>1520</v>
      </c>
      <c r="F221" s="8" t="s">
        <v>1521</v>
      </c>
      <c r="G221" s="6">
        <v>48621</v>
      </c>
      <c r="H221" s="8" t="s">
        <v>72</v>
      </c>
      <c r="I221" s="9">
        <v>32.114227999999997</v>
      </c>
      <c r="J221" s="9">
        <v>-106.852647</v>
      </c>
      <c r="K221" s="6" t="s">
        <v>46</v>
      </c>
      <c r="L221" s="10"/>
      <c r="M221" s="10">
        <v>28.440999999999999</v>
      </c>
      <c r="N221" s="10"/>
      <c r="O221" s="10">
        <v>2.9526E-2</v>
      </c>
      <c r="P221" s="10">
        <v>180.12700000000001</v>
      </c>
      <c r="Q221" s="10">
        <v>0.77329999999999999</v>
      </c>
      <c r="R221" s="10">
        <v>1.4059999999999999</v>
      </c>
      <c r="S221" s="10">
        <v>0.77329999999999999</v>
      </c>
      <c r="T221" s="10">
        <v>1.4059999999999999</v>
      </c>
      <c r="U221" s="10">
        <v>0.63270000000000004</v>
      </c>
      <c r="V221" s="10">
        <v>0.36837199999999998</v>
      </c>
      <c r="W221" s="10">
        <v>0.72399999999999998</v>
      </c>
      <c r="X221" s="10">
        <v>0.120916</v>
      </c>
      <c r="Y221" s="10">
        <v>9.2469999999999999</v>
      </c>
      <c r="Z221" s="11">
        <f t="shared" si="6"/>
        <v>180.851</v>
      </c>
      <c r="AA221" s="10">
        <v>216.80675950614926</v>
      </c>
      <c r="AB221" s="110">
        <f t="shared" si="7"/>
        <v>0.8341575715256726</v>
      </c>
      <c r="AC221" s="6" t="s">
        <v>1531</v>
      </c>
    </row>
    <row r="222" spans="1:29" x14ac:dyDescent="0.25">
      <c r="A222" s="6">
        <v>2014</v>
      </c>
      <c r="B222" s="6" t="s">
        <v>47</v>
      </c>
      <c r="C222" s="6">
        <v>8255511</v>
      </c>
      <c r="D222" s="8" t="s">
        <v>51</v>
      </c>
      <c r="F222" s="8" t="s">
        <v>1592</v>
      </c>
      <c r="G222" s="6">
        <v>213112</v>
      </c>
      <c r="H222" s="8" t="s">
        <v>185</v>
      </c>
      <c r="I222" s="9">
        <v>36.841777999999998</v>
      </c>
      <c r="J222" s="9">
        <v>-107.957628</v>
      </c>
      <c r="K222" s="6" t="s">
        <v>46</v>
      </c>
      <c r="L222" s="10"/>
      <c r="M222" s="10">
        <v>5.5</v>
      </c>
      <c r="N222" s="10"/>
      <c r="O222" s="10">
        <v>2.1000000000000001E-2</v>
      </c>
      <c r="P222" s="10">
        <v>39.299999999999997</v>
      </c>
      <c r="Q222" s="10">
        <v>0.55000000000000004</v>
      </c>
      <c r="R222" s="10">
        <v>1</v>
      </c>
      <c r="S222" s="10">
        <v>0.55000000000000004</v>
      </c>
      <c r="T222" s="10">
        <v>1</v>
      </c>
      <c r="U222" s="10">
        <v>0.45</v>
      </c>
      <c r="V222" s="10">
        <v>0.26200000000000001</v>
      </c>
      <c r="W222" s="10"/>
      <c r="X222" s="10">
        <v>8.5999999999999993E-2</v>
      </c>
      <c r="Y222" s="10">
        <v>25.5</v>
      </c>
      <c r="Z222" s="10">
        <f t="shared" si="6"/>
        <v>39.299999999999997</v>
      </c>
      <c r="AA222" s="10">
        <v>54.442849585569</v>
      </c>
      <c r="AB222" s="12">
        <f t="shared" si="7"/>
        <v>0.72185788031229592</v>
      </c>
      <c r="AC222" s="6" t="s">
        <v>402</v>
      </c>
    </row>
    <row r="223" spans="1:29" x14ac:dyDescent="0.25">
      <c r="A223" s="6">
        <v>2014</v>
      </c>
      <c r="B223" s="6" t="s">
        <v>47</v>
      </c>
      <c r="C223" s="6">
        <v>7784811</v>
      </c>
      <c r="D223" s="8" t="s">
        <v>267</v>
      </c>
      <c r="F223" s="8" t="s">
        <v>268</v>
      </c>
      <c r="G223" s="6">
        <v>48621</v>
      </c>
      <c r="H223" s="8" t="s">
        <v>72</v>
      </c>
      <c r="I223" s="9">
        <v>34.278548000000001</v>
      </c>
      <c r="J223" s="9">
        <v>-106.104167</v>
      </c>
      <c r="K223" s="6" t="s">
        <v>46</v>
      </c>
      <c r="L223" s="10"/>
      <c r="M223" s="10">
        <v>38.72</v>
      </c>
      <c r="N223" s="10"/>
      <c r="O223" s="10">
        <v>9.0299999999999998E-3</v>
      </c>
      <c r="P223" s="10">
        <v>112.52</v>
      </c>
      <c r="Q223" s="10">
        <v>0.23649999999999999</v>
      </c>
      <c r="R223" s="10">
        <v>0.43</v>
      </c>
      <c r="S223" s="10">
        <v>0.23649999999999999</v>
      </c>
      <c r="T223" s="10">
        <v>0.43</v>
      </c>
      <c r="U223" s="10">
        <v>0.19350000000000001</v>
      </c>
      <c r="V223" s="10">
        <v>0.11266</v>
      </c>
      <c r="W223" s="10">
        <v>0.02</v>
      </c>
      <c r="X223" s="10">
        <v>3.6979999999999999E-2</v>
      </c>
      <c r="Y223" s="10">
        <v>4.8099999999999996</v>
      </c>
      <c r="Z223" s="10">
        <f t="shared" si="6"/>
        <v>112.53999999999999</v>
      </c>
      <c r="AA223" s="10">
        <v>159.48007503917393</v>
      </c>
      <c r="AB223" s="12">
        <f t="shared" si="7"/>
        <v>0.70566809033891043</v>
      </c>
      <c r="AC223" s="6" t="s">
        <v>35</v>
      </c>
    </row>
    <row r="224" spans="1:29" x14ac:dyDescent="0.25">
      <c r="A224" s="6">
        <v>2014</v>
      </c>
      <c r="B224" s="6" t="s">
        <v>47</v>
      </c>
      <c r="C224" s="6">
        <v>5362211</v>
      </c>
      <c r="D224" s="8" t="s">
        <v>183</v>
      </c>
      <c r="F224" s="8" t="s">
        <v>279</v>
      </c>
      <c r="G224" s="6">
        <v>213112</v>
      </c>
      <c r="H224" s="8" t="s">
        <v>185</v>
      </c>
      <c r="I224" s="9">
        <v>36.433985</v>
      </c>
      <c r="J224" s="9">
        <v>-107.479883</v>
      </c>
      <c r="K224" s="6" t="s">
        <v>46</v>
      </c>
      <c r="L224" s="10"/>
      <c r="M224" s="10">
        <v>64.2</v>
      </c>
      <c r="N224" s="10"/>
      <c r="O224" s="10">
        <v>2.1000000000000001E-2</v>
      </c>
      <c r="P224" s="10">
        <v>77.599999999999994</v>
      </c>
      <c r="Q224" s="10">
        <v>0.55000000000000004</v>
      </c>
      <c r="R224" s="10">
        <v>1</v>
      </c>
      <c r="S224" s="10">
        <v>0.55000000000000004</v>
      </c>
      <c r="T224" s="10">
        <v>1</v>
      </c>
      <c r="U224" s="10">
        <v>0.45</v>
      </c>
      <c r="V224" s="10">
        <v>0.26200000000000001</v>
      </c>
      <c r="W224" s="10">
        <v>0.5</v>
      </c>
      <c r="X224" s="10">
        <v>8.5999999999999993E-2</v>
      </c>
      <c r="Y224" s="10">
        <v>68.400000000000006</v>
      </c>
      <c r="Z224" s="10">
        <f t="shared" si="6"/>
        <v>78.099999999999994</v>
      </c>
      <c r="AA224" s="10">
        <v>117.63580336539331</v>
      </c>
      <c r="AB224" s="12">
        <f t="shared" si="7"/>
        <v>0.66391351753182182</v>
      </c>
      <c r="AC224" s="6" t="s">
        <v>35</v>
      </c>
    </row>
    <row r="225" spans="1:29" x14ac:dyDescent="0.25">
      <c r="A225" s="6">
        <v>2018</v>
      </c>
      <c r="B225" s="6" t="s">
        <v>30</v>
      </c>
      <c r="C225" s="6">
        <v>5213011</v>
      </c>
      <c r="D225" s="7" t="s">
        <v>887</v>
      </c>
      <c r="E225" s="6"/>
      <c r="F225" s="7" t="s">
        <v>886</v>
      </c>
      <c r="G225" s="6">
        <v>221112</v>
      </c>
      <c r="H225" s="8" t="s">
        <v>33</v>
      </c>
      <c r="I225" s="9">
        <v>32.2363</v>
      </c>
      <c r="J225" s="9">
        <v>-108.54940000000001</v>
      </c>
      <c r="K225" s="6" t="s">
        <v>46</v>
      </c>
      <c r="P225" s="10">
        <v>43.308</v>
      </c>
      <c r="W225" s="10">
        <v>0.32200000000000001</v>
      </c>
      <c r="Z225" s="11">
        <f t="shared" si="6"/>
        <v>43.63</v>
      </c>
      <c r="AA225" s="11">
        <v>67.282147401736353</v>
      </c>
      <c r="AB225" s="110">
        <f t="shared" si="7"/>
        <v>0.64846325042940056</v>
      </c>
      <c r="AC225" s="6" t="s">
        <v>1531</v>
      </c>
    </row>
    <row r="226" spans="1:29" x14ac:dyDescent="0.25">
      <c r="A226" s="6">
        <v>2018</v>
      </c>
      <c r="B226" s="6" t="s">
        <v>30</v>
      </c>
      <c r="C226" s="6">
        <v>7532811</v>
      </c>
      <c r="D226" s="7" t="s">
        <v>94</v>
      </c>
      <c r="E226" s="6"/>
      <c r="F226" s="7" t="s">
        <v>287</v>
      </c>
      <c r="G226" s="6">
        <v>221112</v>
      </c>
      <c r="H226" s="8" t="s">
        <v>33</v>
      </c>
      <c r="I226" s="9">
        <v>35.026000000000003</v>
      </c>
      <c r="J226" s="9">
        <v>-106.64400000000001</v>
      </c>
      <c r="K226" s="6" t="s">
        <v>46</v>
      </c>
      <c r="P226" s="10">
        <v>49.959000000000003</v>
      </c>
      <c r="W226" s="10">
        <v>0.88400000000000001</v>
      </c>
      <c r="Z226" s="11">
        <f t="shared" si="6"/>
        <v>50.843000000000004</v>
      </c>
      <c r="AA226" s="11">
        <v>79.814206617649972</v>
      </c>
      <c r="AB226" s="12">
        <f t="shared" si="7"/>
        <v>0.63701691910017277</v>
      </c>
      <c r="AC226" s="6" t="s">
        <v>35</v>
      </c>
    </row>
    <row r="227" spans="1:29" x14ac:dyDescent="0.25">
      <c r="A227" s="6">
        <v>2014</v>
      </c>
      <c r="B227" s="6" t="s">
        <v>47</v>
      </c>
      <c r="C227" s="6">
        <v>7532911</v>
      </c>
      <c r="D227" s="8" t="s">
        <v>48</v>
      </c>
      <c r="F227" s="8" t="s">
        <v>299</v>
      </c>
      <c r="G227" s="6">
        <v>324121</v>
      </c>
      <c r="H227" s="8" t="s">
        <v>300</v>
      </c>
      <c r="I227" s="9">
        <v>35.108856000000003</v>
      </c>
      <c r="J227" s="9">
        <v>-106.63009</v>
      </c>
      <c r="K227" s="6" t="s">
        <v>46</v>
      </c>
      <c r="L227" s="10"/>
      <c r="M227" s="10">
        <v>35.112160000000003</v>
      </c>
      <c r="N227" s="10"/>
      <c r="O227" s="10">
        <v>7.6941116999999998E-3</v>
      </c>
      <c r="P227" s="10">
        <v>24.086739999999999</v>
      </c>
      <c r="Q227" s="10">
        <v>0.115315</v>
      </c>
      <c r="R227" s="10">
        <v>7.7565179999999998</v>
      </c>
      <c r="S227" s="10">
        <v>6.5685900000000005E-2</v>
      </c>
      <c r="T227" s="10">
        <v>7.7068887000000004</v>
      </c>
      <c r="U227" s="10">
        <v>1.5724800000000001E-2</v>
      </c>
      <c r="V227" s="10">
        <v>6.8386472999999999</v>
      </c>
      <c r="W227" s="10">
        <v>17.725543999999999</v>
      </c>
      <c r="X227" s="10">
        <v>6.6124011999999996E-2</v>
      </c>
      <c r="Y227" s="10">
        <v>12.297044</v>
      </c>
      <c r="Z227" s="10">
        <f t="shared" si="6"/>
        <v>41.812283999999998</v>
      </c>
      <c r="AA227" s="10">
        <v>70.761501812118922</v>
      </c>
      <c r="AB227" s="12">
        <f t="shared" si="7"/>
        <v>0.59089028538451749</v>
      </c>
      <c r="AC227" s="6" t="s">
        <v>35</v>
      </c>
    </row>
    <row r="228" spans="1:29" x14ac:dyDescent="0.25">
      <c r="A228" s="6">
        <v>2014</v>
      </c>
      <c r="B228" s="6" t="s">
        <v>47</v>
      </c>
      <c r="C228" s="6">
        <v>15548411</v>
      </c>
      <c r="D228" s="8" t="s">
        <v>48</v>
      </c>
      <c r="F228" s="8" t="s">
        <v>326</v>
      </c>
      <c r="G228" s="6">
        <v>324121</v>
      </c>
      <c r="H228" s="8" t="s">
        <v>300</v>
      </c>
      <c r="I228" s="9">
        <v>35.146521</v>
      </c>
      <c r="J228" s="9">
        <v>-106.611214</v>
      </c>
      <c r="K228" s="6" t="s">
        <v>46</v>
      </c>
      <c r="L228" s="10"/>
      <c r="M228" s="10">
        <v>42.402484000000001</v>
      </c>
      <c r="N228" s="10"/>
      <c r="O228" s="10">
        <v>8.2898372699999993E-3</v>
      </c>
      <c r="P228" s="10">
        <v>17.973537</v>
      </c>
      <c r="Q228" s="10">
        <v>10.997265840000001</v>
      </c>
      <c r="R228" s="10">
        <v>11.12452298</v>
      </c>
      <c r="S228" s="10">
        <v>7.7489058999999996</v>
      </c>
      <c r="T228" s="10">
        <v>7.8761630399999998</v>
      </c>
      <c r="U228" s="10">
        <v>0.12725706000000001</v>
      </c>
      <c r="V228" s="10">
        <v>7.0028701480000004</v>
      </c>
      <c r="W228" s="10">
        <v>18.461809800000001</v>
      </c>
      <c r="X228" s="10">
        <v>5.9631013060000002E-2</v>
      </c>
      <c r="Y228" s="10">
        <v>12.9847223</v>
      </c>
      <c r="Z228" s="10">
        <f t="shared" si="6"/>
        <v>36.435346800000005</v>
      </c>
      <c r="AA228" s="10">
        <v>66.237233114868076</v>
      </c>
      <c r="AB228" s="12">
        <f t="shared" si="7"/>
        <v>0.55007350226743501</v>
      </c>
      <c r="AC228" s="6" t="s">
        <v>35</v>
      </c>
    </row>
    <row r="229" spans="1:29" x14ac:dyDescent="0.25">
      <c r="A229" s="6">
        <v>2018</v>
      </c>
      <c r="B229" s="6" t="s">
        <v>30</v>
      </c>
      <c r="C229" s="6">
        <v>7302011</v>
      </c>
      <c r="D229" s="112" t="s">
        <v>746</v>
      </c>
      <c r="E229" s="6"/>
      <c r="F229" s="7" t="s">
        <v>748</v>
      </c>
      <c r="G229" s="6">
        <v>221112</v>
      </c>
      <c r="H229" s="8" t="s">
        <v>33</v>
      </c>
      <c r="I229" s="9">
        <v>40.883099999999999</v>
      </c>
      <c r="J229" s="9">
        <v>-117.1542</v>
      </c>
      <c r="K229" s="6" t="s">
        <v>424</v>
      </c>
      <c r="P229" s="10">
        <v>2519.2489999999998</v>
      </c>
      <c r="W229" s="10">
        <v>3072.55</v>
      </c>
      <c r="Z229" s="10">
        <f t="shared" si="6"/>
        <v>5591.799</v>
      </c>
      <c r="AA229" s="11">
        <v>897.96953922178091</v>
      </c>
      <c r="AB229" s="110">
        <f t="shared" si="7"/>
        <v>6.2271588909865407</v>
      </c>
      <c r="AC229" s="6" t="s">
        <v>1540</v>
      </c>
    </row>
    <row r="230" spans="1:29" x14ac:dyDescent="0.25">
      <c r="A230" s="6">
        <v>2014</v>
      </c>
      <c r="B230" s="6" t="s">
        <v>47</v>
      </c>
      <c r="C230" s="6">
        <v>8210711</v>
      </c>
      <c r="D230" s="8" t="s">
        <v>421</v>
      </c>
      <c r="F230" s="8" t="s">
        <v>422</v>
      </c>
      <c r="G230" s="6">
        <v>3274</v>
      </c>
      <c r="H230" s="8" t="s">
        <v>423</v>
      </c>
      <c r="I230" s="9">
        <v>36.356000000000002</v>
      </c>
      <c r="J230" s="9">
        <v>-114.911</v>
      </c>
      <c r="K230" s="6" t="s">
        <v>424</v>
      </c>
      <c r="L230" s="10">
        <v>9.1999999999999993</v>
      </c>
      <c r="M230" s="10">
        <v>363.42</v>
      </c>
      <c r="N230" s="10"/>
      <c r="O230" s="10">
        <v>9.1277999999999998E-2</v>
      </c>
      <c r="P230" s="10">
        <v>1361.75</v>
      </c>
      <c r="Q230" s="10">
        <v>143.21965299999999</v>
      </c>
      <c r="R230" s="10">
        <v>148.75</v>
      </c>
      <c r="S230" s="10">
        <v>42.889660999999997</v>
      </c>
      <c r="T230" s="10">
        <v>48.42</v>
      </c>
      <c r="U230" s="10">
        <v>5.5303424000000003</v>
      </c>
      <c r="V230" s="10">
        <v>42.649172700000001</v>
      </c>
      <c r="W230" s="10">
        <v>151.97</v>
      </c>
      <c r="X230" s="10">
        <v>3.4832689999999999</v>
      </c>
      <c r="Y230" s="10">
        <v>5.04</v>
      </c>
      <c r="Z230" s="10">
        <f t="shared" si="6"/>
        <v>1513.72</v>
      </c>
      <c r="AA230" s="10">
        <v>470.800375131377</v>
      </c>
      <c r="AB230" s="110">
        <f t="shared" si="7"/>
        <v>3.215205594467923</v>
      </c>
      <c r="AC230" s="6" t="s">
        <v>1540</v>
      </c>
    </row>
    <row r="231" spans="1:29" x14ac:dyDescent="0.25">
      <c r="A231" s="6">
        <v>2014</v>
      </c>
      <c r="B231" s="6" t="s">
        <v>47</v>
      </c>
      <c r="C231" s="6">
        <v>8179811</v>
      </c>
      <c r="D231" s="8" t="s">
        <v>1551</v>
      </c>
      <c r="F231" s="8" t="s">
        <v>1552</v>
      </c>
      <c r="G231" s="6">
        <v>327310</v>
      </c>
      <c r="H231" s="8" t="s">
        <v>50</v>
      </c>
      <c r="I231" s="9">
        <v>39.619840000000003</v>
      </c>
      <c r="J231" s="9">
        <v>-119.262175</v>
      </c>
      <c r="K231" s="6" t="s">
        <v>424</v>
      </c>
      <c r="L231" s="10">
        <v>18.23</v>
      </c>
      <c r="M231" s="10">
        <v>229.23438100000001</v>
      </c>
      <c r="N231" s="10"/>
      <c r="O231" s="10">
        <v>4.6589868319000001</v>
      </c>
      <c r="P231" s="10">
        <v>1104.555198</v>
      </c>
      <c r="Q231" s="10">
        <v>240.44210068999999</v>
      </c>
      <c r="R231" s="10">
        <v>251.42575579000001</v>
      </c>
      <c r="S231" s="10">
        <v>91.831176471999996</v>
      </c>
      <c r="T231" s="10">
        <v>102.814822472</v>
      </c>
      <c r="U231" s="10">
        <v>9.3712409999999995</v>
      </c>
      <c r="V231" s="10">
        <v>61.507083467999998</v>
      </c>
      <c r="W231" s="10">
        <v>125.9279811</v>
      </c>
      <c r="X231" s="10">
        <v>17.606132463400002</v>
      </c>
      <c r="Y231" s="10">
        <v>41.523265600000002</v>
      </c>
      <c r="Z231" s="10">
        <f t="shared" si="6"/>
        <v>1230.4831790999999</v>
      </c>
      <c r="AA231" s="10">
        <v>963.13784340683446</v>
      </c>
      <c r="AB231" s="110">
        <f t="shared" si="7"/>
        <v>1.2775774387054557</v>
      </c>
      <c r="AC231" s="6" t="s">
        <v>1540</v>
      </c>
    </row>
    <row r="232" spans="1:29" x14ac:dyDescent="0.25">
      <c r="A232" s="6">
        <v>2014</v>
      </c>
      <c r="B232" s="6" t="s">
        <v>47</v>
      </c>
      <c r="C232" s="6">
        <v>6673911</v>
      </c>
      <c r="D232" s="8" t="s">
        <v>1562</v>
      </c>
      <c r="F232" s="8" t="s">
        <v>1563</v>
      </c>
      <c r="G232" s="6">
        <v>327410</v>
      </c>
      <c r="H232" s="8" t="s">
        <v>378</v>
      </c>
      <c r="I232" s="9">
        <v>40.822246</v>
      </c>
      <c r="J232" s="9">
        <v>-114.255591</v>
      </c>
      <c r="K232" s="6" t="s">
        <v>424</v>
      </c>
      <c r="L232" s="10">
        <v>9.1809999999999992</v>
      </c>
      <c r="M232" s="10">
        <v>39.321390000000001</v>
      </c>
      <c r="N232" s="10"/>
      <c r="O232" s="10">
        <v>4.4894418480000003E-2</v>
      </c>
      <c r="P232" s="10">
        <v>523.35059999999999</v>
      </c>
      <c r="Q232" s="10">
        <v>120.189618</v>
      </c>
      <c r="R232" s="10">
        <v>126.8285704</v>
      </c>
      <c r="S232" s="10">
        <v>28.2829688072</v>
      </c>
      <c r="T232" s="10">
        <v>34.922012207199998</v>
      </c>
      <c r="U232" s="10">
        <v>1.09061326</v>
      </c>
      <c r="V232" s="10">
        <v>31.216659709200002</v>
      </c>
      <c r="W232" s="10">
        <v>22.951049999999999</v>
      </c>
      <c r="X232" s="10">
        <v>3.0174086900799999</v>
      </c>
      <c r="Y232" s="10">
        <v>4.2681659999999999</v>
      </c>
      <c r="Z232" s="10">
        <f t="shared" si="6"/>
        <v>546.30165</v>
      </c>
      <c r="AA232" s="10">
        <v>735.60109326534132</v>
      </c>
      <c r="AB232" s="110">
        <f t="shared" si="7"/>
        <v>0.7426601931421295</v>
      </c>
      <c r="AC232" s="6" t="s">
        <v>1540</v>
      </c>
    </row>
    <row r="233" spans="1:29" x14ac:dyDescent="0.25">
      <c r="A233" s="6">
        <v>2018</v>
      </c>
      <c r="B233" s="6" t="s">
        <v>30</v>
      </c>
      <c r="C233" s="6">
        <v>12758911</v>
      </c>
      <c r="D233" s="112" t="s">
        <v>659</v>
      </c>
      <c r="E233" s="6"/>
      <c r="F233" s="7" t="s">
        <v>660</v>
      </c>
      <c r="G233" s="6">
        <v>221112</v>
      </c>
      <c r="H233" s="8" t="s">
        <v>33</v>
      </c>
      <c r="I233" s="9">
        <v>40.745800000000003</v>
      </c>
      <c r="J233" s="9">
        <v>-116.52970000000001</v>
      </c>
      <c r="K233" s="6" t="s">
        <v>424</v>
      </c>
      <c r="P233" s="10">
        <v>298.80799999999999</v>
      </c>
      <c r="W233" s="10">
        <v>218.28200000000001</v>
      </c>
      <c r="Z233" s="10">
        <f t="shared" si="6"/>
        <v>517.09</v>
      </c>
      <c r="AA233" s="11">
        <v>849.7279764975475</v>
      </c>
      <c r="AB233" s="110">
        <f t="shared" si="7"/>
        <v>0.60853592479250618</v>
      </c>
      <c r="AC233" s="6" t="s">
        <v>1540</v>
      </c>
    </row>
    <row r="234" spans="1:29" x14ac:dyDescent="0.25">
      <c r="A234" s="6">
        <v>2018</v>
      </c>
      <c r="B234" s="6" t="s">
        <v>30</v>
      </c>
      <c r="C234" s="6">
        <v>12768311</v>
      </c>
      <c r="D234" s="7" t="s">
        <v>741</v>
      </c>
      <c r="E234" s="6"/>
      <c r="F234" s="7" t="s">
        <v>1026</v>
      </c>
      <c r="G234" s="6">
        <v>221112</v>
      </c>
      <c r="H234" s="8" t="s">
        <v>33</v>
      </c>
      <c r="I234" s="9">
        <v>36.385300000000001</v>
      </c>
      <c r="J234" s="9">
        <v>-114.9228</v>
      </c>
      <c r="K234" s="6" t="s">
        <v>424</v>
      </c>
      <c r="P234" s="10">
        <v>239.501</v>
      </c>
      <c r="W234" s="10">
        <v>14.909000000000001</v>
      </c>
      <c r="Z234" s="11">
        <f t="shared" si="6"/>
        <v>254.41</v>
      </c>
      <c r="AA234" s="11">
        <v>566.92383258904624</v>
      </c>
      <c r="AB234" s="25">
        <f t="shared" si="7"/>
        <v>0.44875516846443397</v>
      </c>
      <c r="AC234" s="6" t="s">
        <v>1478</v>
      </c>
    </row>
    <row r="235" spans="1:29" x14ac:dyDescent="0.25">
      <c r="A235" s="6">
        <v>2014</v>
      </c>
      <c r="B235" s="6" t="s">
        <v>47</v>
      </c>
      <c r="C235" s="6">
        <v>8131911</v>
      </c>
      <c r="D235" s="8" t="s">
        <v>107</v>
      </c>
      <c r="F235" s="8" t="s">
        <v>108</v>
      </c>
      <c r="G235" s="6">
        <v>486210</v>
      </c>
      <c r="H235" s="8" t="s">
        <v>72</v>
      </c>
      <c r="I235" s="9">
        <v>36.6173</v>
      </c>
      <c r="J235" s="9">
        <v>-100.425</v>
      </c>
      <c r="K235" s="6" t="s">
        <v>109</v>
      </c>
      <c r="L235" s="10"/>
      <c r="M235" s="10">
        <v>273.149</v>
      </c>
      <c r="N235" s="10"/>
      <c r="O235" s="10">
        <v>0.533358</v>
      </c>
      <c r="P235" s="10">
        <v>2042.346</v>
      </c>
      <c r="Q235" s="10">
        <v>14.184604780000001</v>
      </c>
      <c r="R235" s="10">
        <v>25.863</v>
      </c>
      <c r="S235" s="10">
        <v>13.73460478</v>
      </c>
      <c r="T235" s="10">
        <v>25.413</v>
      </c>
      <c r="U235" s="10">
        <v>11.678395220000001</v>
      </c>
      <c r="V235" s="10">
        <v>6.6660595000000002</v>
      </c>
      <c r="W235" s="10">
        <v>0.371</v>
      </c>
      <c r="X235" s="10">
        <v>2.1842280000000001</v>
      </c>
      <c r="Y235" s="10">
        <v>417.89699999999999</v>
      </c>
      <c r="Z235" s="10">
        <f t="shared" si="6"/>
        <v>2042.7170000000001</v>
      </c>
      <c r="AA235" s="10">
        <v>532.32857460039111</v>
      </c>
      <c r="AB235" s="12">
        <f t="shared" si="7"/>
        <v>3.8373235957386447</v>
      </c>
      <c r="AC235" s="6" t="s">
        <v>35</v>
      </c>
    </row>
    <row r="236" spans="1:29" x14ac:dyDescent="0.25">
      <c r="A236" s="6">
        <v>2014</v>
      </c>
      <c r="B236" s="6" t="s">
        <v>47</v>
      </c>
      <c r="C236" s="6">
        <v>14937711</v>
      </c>
      <c r="E236" s="8" t="s">
        <v>110</v>
      </c>
      <c r="F236" s="8" t="s">
        <v>306</v>
      </c>
      <c r="G236" s="6">
        <v>211111</v>
      </c>
      <c r="H236" s="8" t="s">
        <v>53</v>
      </c>
      <c r="I236" s="9">
        <v>37.100805999999999</v>
      </c>
      <c r="J236" s="9">
        <v>-107.721602</v>
      </c>
      <c r="K236" s="6" t="s">
        <v>109</v>
      </c>
      <c r="L236" s="10"/>
      <c r="M236" s="10">
        <v>0.2</v>
      </c>
      <c r="N236" s="10"/>
      <c r="O236" s="10"/>
      <c r="P236" s="10">
        <v>108.1</v>
      </c>
      <c r="Q236" s="10"/>
      <c r="R236" s="10"/>
      <c r="S236" s="10"/>
      <c r="T236" s="10"/>
      <c r="U236" s="10"/>
      <c r="V236" s="10"/>
      <c r="W236" s="10">
        <v>0</v>
      </c>
      <c r="X236" s="10"/>
      <c r="Y236" s="10">
        <v>21.9</v>
      </c>
      <c r="Z236" s="10">
        <f t="shared" si="6"/>
        <v>108.1</v>
      </c>
      <c r="AA236" s="10">
        <v>56.904071455781285</v>
      </c>
      <c r="AB236" s="12">
        <f t="shared" si="7"/>
        <v>1.8996883216695974</v>
      </c>
      <c r="AC236" s="6" t="s">
        <v>402</v>
      </c>
    </row>
    <row r="237" spans="1:29" x14ac:dyDescent="0.25">
      <c r="A237" s="6">
        <v>2014</v>
      </c>
      <c r="B237" s="6" t="s">
        <v>47</v>
      </c>
      <c r="C237" s="6">
        <v>8402511</v>
      </c>
      <c r="D237" s="8" t="s">
        <v>201</v>
      </c>
      <c r="F237" s="8" t="s">
        <v>202</v>
      </c>
      <c r="G237" s="6">
        <v>211111</v>
      </c>
      <c r="H237" s="8" t="s">
        <v>53</v>
      </c>
      <c r="I237" s="9">
        <v>36.995550000000001</v>
      </c>
      <c r="J237" s="9">
        <v>-101.08911999999999</v>
      </c>
      <c r="K237" s="6" t="s">
        <v>109</v>
      </c>
      <c r="L237" s="10"/>
      <c r="M237" s="10">
        <v>119.95</v>
      </c>
      <c r="N237" s="10"/>
      <c r="O237" s="10">
        <v>0.11493299999999999</v>
      </c>
      <c r="P237" s="10">
        <v>602.10500000000002</v>
      </c>
      <c r="Q237" s="10">
        <v>3.00386</v>
      </c>
      <c r="R237" s="10">
        <v>5.4729999999999999</v>
      </c>
      <c r="S237" s="10">
        <v>3.00386</v>
      </c>
      <c r="T237" s="10">
        <v>5.4729999999999999</v>
      </c>
      <c r="U237" s="10">
        <v>2.4691399999999999</v>
      </c>
      <c r="V237" s="10">
        <v>1.433926</v>
      </c>
      <c r="W237" s="10">
        <v>7.6999999999999999E-2</v>
      </c>
      <c r="X237" s="10">
        <v>0.47067799999999999</v>
      </c>
      <c r="Y237" s="10">
        <v>45.024000000000001</v>
      </c>
      <c r="Z237" s="10">
        <f t="shared" si="6"/>
        <v>602.18200000000002</v>
      </c>
      <c r="AA237" s="10">
        <v>482.93606178384852</v>
      </c>
      <c r="AB237" s="12">
        <f t="shared" si="7"/>
        <v>1.2469186868665099</v>
      </c>
      <c r="AC237" s="6" t="s">
        <v>35</v>
      </c>
    </row>
    <row r="238" spans="1:29" x14ac:dyDescent="0.25">
      <c r="A238" s="6">
        <v>2014</v>
      </c>
      <c r="B238" s="6" t="s">
        <v>47</v>
      </c>
      <c r="C238" s="6">
        <v>8402411</v>
      </c>
      <c r="D238" s="8" t="s">
        <v>201</v>
      </c>
      <c r="F238" s="8" t="s">
        <v>218</v>
      </c>
      <c r="G238" s="6">
        <v>211111</v>
      </c>
      <c r="H238" s="8" t="s">
        <v>53</v>
      </c>
      <c r="I238" s="9">
        <v>36.873690000000003</v>
      </c>
      <c r="J238" s="9">
        <v>-101.43358000000001</v>
      </c>
      <c r="K238" s="6" t="s">
        <v>109</v>
      </c>
      <c r="L238" s="10"/>
      <c r="M238" s="10">
        <v>465.84699999999998</v>
      </c>
      <c r="N238" s="10"/>
      <c r="O238" s="10">
        <v>5.1659999999999996E-3</v>
      </c>
      <c r="P238" s="10">
        <v>465.88299999999998</v>
      </c>
      <c r="Q238" s="10">
        <v>0.1353</v>
      </c>
      <c r="R238" s="10">
        <v>0.246</v>
      </c>
      <c r="S238" s="10">
        <v>0.1353</v>
      </c>
      <c r="T238" s="10">
        <v>0.246</v>
      </c>
      <c r="U238" s="10">
        <v>0.11070000000000001</v>
      </c>
      <c r="V238" s="10">
        <v>6.4451999999999995E-2</v>
      </c>
      <c r="W238" s="10"/>
      <c r="X238" s="10">
        <v>2.1156000000000001E-2</v>
      </c>
      <c r="Y238" s="10">
        <v>86.495999999999995</v>
      </c>
      <c r="Z238" s="10">
        <f t="shared" si="6"/>
        <v>465.88299999999998</v>
      </c>
      <c r="AA238" s="10">
        <v>449.88136588290229</v>
      </c>
      <c r="AB238" s="12">
        <f t="shared" si="7"/>
        <v>1.0355685639161651</v>
      </c>
      <c r="AC238" s="6" t="s">
        <v>35</v>
      </c>
    </row>
    <row r="239" spans="1:29" x14ac:dyDescent="0.25">
      <c r="A239" s="6">
        <v>2014</v>
      </c>
      <c r="B239" s="6" t="s">
        <v>47</v>
      </c>
      <c r="C239" s="6">
        <v>7982911</v>
      </c>
      <c r="D239" s="8" t="s">
        <v>107</v>
      </c>
      <c r="F239" s="8" t="s">
        <v>222</v>
      </c>
      <c r="G239" s="6">
        <v>486210</v>
      </c>
      <c r="H239" s="8" t="s">
        <v>72</v>
      </c>
      <c r="I239" s="9">
        <v>36.896090000000001</v>
      </c>
      <c r="J239" s="9">
        <v>-100.39661</v>
      </c>
      <c r="K239" s="6" t="s">
        <v>109</v>
      </c>
      <c r="L239" s="10"/>
      <c r="M239" s="10">
        <v>73.56</v>
      </c>
      <c r="N239" s="10"/>
      <c r="O239" s="10">
        <v>0.17776500000000001</v>
      </c>
      <c r="P239" s="10">
        <v>530.36</v>
      </c>
      <c r="Q239" s="10">
        <v>4.6557500000000003</v>
      </c>
      <c r="R239" s="10">
        <v>8.4649999999999999</v>
      </c>
      <c r="S239" s="10">
        <v>4.6557500000000003</v>
      </c>
      <c r="T239" s="10">
        <v>8.4649999999999999</v>
      </c>
      <c r="U239" s="10">
        <v>3.80925</v>
      </c>
      <c r="V239" s="10">
        <v>2.2178300000000002</v>
      </c>
      <c r="W239" s="10">
        <v>0.77300000000000002</v>
      </c>
      <c r="X239" s="10">
        <v>0.72799000000000003</v>
      </c>
      <c r="Y239" s="10">
        <v>19.873999999999999</v>
      </c>
      <c r="Z239" s="10">
        <f t="shared" si="6"/>
        <v>531.13300000000004</v>
      </c>
      <c r="AA239" s="10">
        <v>540.28155209740623</v>
      </c>
      <c r="AB239" s="12">
        <f t="shared" si="7"/>
        <v>0.9830670655662942</v>
      </c>
      <c r="AC239" s="6" t="s">
        <v>35</v>
      </c>
    </row>
    <row r="240" spans="1:29" x14ac:dyDescent="0.25">
      <c r="A240" s="6">
        <v>2014</v>
      </c>
      <c r="B240" s="6" t="s">
        <v>47</v>
      </c>
      <c r="C240" s="6">
        <v>3951511</v>
      </c>
      <c r="D240" s="8" t="s">
        <v>1559</v>
      </c>
      <c r="F240" s="8" t="s">
        <v>1560</v>
      </c>
      <c r="G240" s="6">
        <v>486210</v>
      </c>
      <c r="H240" s="8" t="s">
        <v>72</v>
      </c>
      <c r="I240" s="9">
        <v>36.435339999999997</v>
      </c>
      <c r="J240" s="9">
        <v>-99.158820000000006</v>
      </c>
      <c r="K240" s="6" t="s">
        <v>109</v>
      </c>
      <c r="L240" s="10"/>
      <c r="M240" s="10">
        <v>280.57400000000001</v>
      </c>
      <c r="N240" s="10"/>
      <c r="O240" s="10">
        <v>0.3276</v>
      </c>
      <c r="P240" s="10">
        <v>925.64</v>
      </c>
      <c r="Q240" s="10">
        <v>8.5774500000000007</v>
      </c>
      <c r="R240" s="10">
        <v>15.6</v>
      </c>
      <c r="S240" s="10">
        <v>8.5774500000000007</v>
      </c>
      <c r="T240" s="10">
        <v>15.6</v>
      </c>
      <c r="U240" s="10">
        <v>7.0225499999999998</v>
      </c>
      <c r="V240" s="10">
        <v>4.0871959999999996</v>
      </c>
      <c r="W240" s="10">
        <v>0.127</v>
      </c>
      <c r="X240" s="10">
        <v>1.3415999999999999</v>
      </c>
      <c r="Y240" s="10">
        <v>29.917999999999999</v>
      </c>
      <c r="Z240" s="10">
        <f t="shared" si="6"/>
        <v>925.76699999999994</v>
      </c>
      <c r="AA240" s="10">
        <v>953.32632460357661</v>
      </c>
      <c r="AB240" s="110">
        <f t="shared" si="7"/>
        <v>0.97109140501807001</v>
      </c>
      <c r="AC240" s="6" t="s">
        <v>1540</v>
      </c>
    </row>
    <row r="241" spans="1:29" x14ac:dyDescent="0.25">
      <c r="A241" s="6">
        <v>2014</v>
      </c>
      <c r="B241" s="6" t="s">
        <v>47</v>
      </c>
      <c r="C241" s="6">
        <v>7218811</v>
      </c>
      <c r="D241" s="8" t="s">
        <v>1559</v>
      </c>
      <c r="F241" s="8" t="s">
        <v>1561</v>
      </c>
      <c r="G241" s="6">
        <v>211112</v>
      </c>
      <c r="H241" s="8" t="s">
        <v>68</v>
      </c>
      <c r="I241" s="9">
        <v>36.43768</v>
      </c>
      <c r="J241" s="9">
        <v>-99.157359999999997</v>
      </c>
      <c r="K241" s="6" t="s">
        <v>109</v>
      </c>
      <c r="L241" s="10"/>
      <c r="M241" s="10">
        <v>277.28699999999998</v>
      </c>
      <c r="N241" s="10"/>
      <c r="O241" s="10">
        <v>1.4196E-2</v>
      </c>
      <c r="P241" s="10">
        <v>868.91499999999996</v>
      </c>
      <c r="Q241" s="10">
        <v>0.37180000000000002</v>
      </c>
      <c r="R241" s="10">
        <v>0.67600000000000005</v>
      </c>
      <c r="S241" s="10">
        <v>0.37180000000000002</v>
      </c>
      <c r="T241" s="10">
        <v>0.67600000000000005</v>
      </c>
      <c r="U241" s="10">
        <v>0.30420000000000003</v>
      </c>
      <c r="V241" s="10">
        <v>0.17711199999999999</v>
      </c>
      <c r="W241" s="10">
        <v>7.99</v>
      </c>
      <c r="X241" s="10">
        <v>5.8136E-2</v>
      </c>
      <c r="Y241" s="10">
        <v>199.875</v>
      </c>
      <c r="Z241" s="10">
        <f t="shared" si="6"/>
        <v>876.90499999999997</v>
      </c>
      <c r="AA241" s="10">
        <v>953.48449222220916</v>
      </c>
      <c r="AB241" s="110">
        <f t="shared" si="7"/>
        <v>0.91968459597729635</v>
      </c>
      <c r="AC241" s="6" t="s">
        <v>1540</v>
      </c>
    </row>
    <row r="242" spans="1:29" x14ac:dyDescent="0.25">
      <c r="A242" s="6">
        <v>2014</v>
      </c>
      <c r="B242" s="6" t="s">
        <v>47</v>
      </c>
      <c r="C242" s="6">
        <v>8114411</v>
      </c>
      <c r="D242" s="8" t="s">
        <v>107</v>
      </c>
      <c r="F242" s="8" t="s">
        <v>233</v>
      </c>
      <c r="G242" s="6">
        <v>486210</v>
      </c>
      <c r="H242" s="8" t="s">
        <v>72</v>
      </c>
      <c r="I242" s="9">
        <v>36.556890000000003</v>
      </c>
      <c r="J242" s="9">
        <v>-100.88419</v>
      </c>
      <c r="K242" s="6" t="s">
        <v>109</v>
      </c>
      <c r="L242" s="10"/>
      <c r="M242" s="10">
        <v>181.86799999999999</v>
      </c>
      <c r="N242" s="10">
        <v>1.7000000000000001E-2</v>
      </c>
      <c r="O242" s="10">
        <v>0.22642200000000001</v>
      </c>
      <c r="P242" s="10">
        <v>450.18</v>
      </c>
      <c r="Q242" s="10">
        <v>5.9233000000000002</v>
      </c>
      <c r="R242" s="10">
        <v>10.782</v>
      </c>
      <c r="S242" s="10">
        <v>5.9233000000000002</v>
      </c>
      <c r="T242" s="10">
        <v>10.782</v>
      </c>
      <c r="U242" s="10">
        <v>4.8586999999999998</v>
      </c>
      <c r="V242" s="10">
        <v>2.8248820000000001</v>
      </c>
      <c r="W242" s="10">
        <v>0.13300000000000001</v>
      </c>
      <c r="X242" s="10">
        <v>0.92725199999999997</v>
      </c>
      <c r="Y242" s="10">
        <v>42.146999999999998</v>
      </c>
      <c r="Z242" s="10">
        <f t="shared" si="6"/>
        <v>450.31299999999999</v>
      </c>
      <c r="AA242" s="10">
        <v>490.78619518188628</v>
      </c>
      <c r="AB242" s="12">
        <f t="shared" si="7"/>
        <v>0.91753395759861001</v>
      </c>
      <c r="AC242" s="6" t="s">
        <v>35</v>
      </c>
    </row>
    <row r="243" spans="1:29" x14ac:dyDescent="0.25">
      <c r="A243" s="6">
        <v>2014</v>
      </c>
      <c r="B243" s="6" t="s">
        <v>47</v>
      </c>
      <c r="C243" s="6">
        <v>8416511</v>
      </c>
      <c r="D243" s="8" t="s">
        <v>201</v>
      </c>
      <c r="F243" s="8" t="s">
        <v>238</v>
      </c>
      <c r="G243" s="6">
        <v>211111</v>
      </c>
      <c r="H243" s="8" t="s">
        <v>53</v>
      </c>
      <c r="I243" s="9">
        <v>36.872689999999999</v>
      </c>
      <c r="J243" s="9">
        <v>-101.44964</v>
      </c>
      <c r="K243" s="6" t="s">
        <v>109</v>
      </c>
      <c r="L243" s="10"/>
      <c r="M243" s="10">
        <v>84.123999999999995</v>
      </c>
      <c r="N243" s="10"/>
      <c r="O243" s="10"/>
      <c r="P243" s="10">
        <v>380.875</v>
      </c>
      <c r="Q243" s="10"/>
      <c r="R243" s="10"/>
      <c r="S243" s="10"/>
      <c r="T243" s="10"/>
      <c r="U243" s="10"/>
      <c r="V243" s="10"/>
      <c r="W243" s="10">
        <v>0.2</v>
      </c>
      <c r="X243" s="10"/>
      <c r="Y243" s="10">
        <v>175.21600000000001</v>
      </c>
      <c r="Z243" s="10">
        <f t="shared" si="6"/>
        <v>381.07499999999999</v>
      </c>
      <c r="AA243" s="10">
        <v>448.47054363872485</v>
      </c>
      <c r="AB243" s="12">
        <f t="shared" si="7"/>
        <v>0.8497213594188322</v>
      </c>
      <c r="AC243" s="6" t="s">
        <v>35</v>
      </c>
    </row>
    <row r="244" spans="1:29" x14ac:dyDescent="0.25">
      <c r="A244" s="6">
        <v>2014</v>
      </c>
      <c r="B244" s="6" t="s">
        <v>47</v>
      </c>
      <c r="C244" s="6">
        <v>7393711</v>
      </c>
      <c r="D244" s="8" t="s">
        <v>201</v>
      </c>
      <c r="F244" s="8" t="s">
        <v>253</v>
      </c>
      <c r="G244" s="6">
        <v>486210</v>
      </c>
      <c r="H244" s="8" t="s">
        <v>72</v>
      </c>
      <c r="I244" s="9">
        <v>36.732970000000002</v>
      </c>
      <c r="J244" s="9">
        <v>-101.63621000000001</v>
      </c>
      <c r="K244" s="6" t="s">
        <v>109</v>
      </c>
      <c r="L244" s="10"/>
      <c r="M244" s="10">
        <v>92.635999999999996</v>
      </c>
      <c r="N244" s="10"/>
      <c r="O244" s="10">
        <v>1.0101000000000001E-2</v>
      </c>
      <c r="P244" s="10">
        <v>328.31299999999999</v>
      </c>
      <c r="Q244" s="10">
        <v>0.26455000000000001</v>
      </c>
      <c r="R244" s="10">
        <v>0.48099999999999998</v>
      </c>
      <c r="S244" s="10">
        <v>0.26455000000000001</v>
      </c>
      <c r="T244" s="10">
        <v>0.48099999999999998</v>
      </c>
      <c r="U244" s="10">
        <v>0.21645</v>
      </c>
      <c r="V244" s="10">
        <v>0.126022</v>
      </c>
      <c r="W244" s="10">
        <v>1.7000000000000001E-2</v>
      </c>
      <c r="X244" s="10">
        <v>4.1366E-2</v>
      </c>
      <c r="Y244" s="10">
        <v>5.4390000000000001</v>
      </c>
      <c r="Z244" s="10">
        <f t="shared" si="6"/>
        <v>328.33</v>
      </c>
      <c r="AA244" s="10">
        <v>428.6174413360381</v>
      </c>
      <c r="AB244" s="12">
        <f t="shared" si="7"/>
        <v>0.76602109092100079</v>
      </c>
      <c r="AC244" s="6" t="s">
        <v>35</v>
      </c>
    </row>
    <row r="245" spans="1:29" x14ac:dyDescent="0.25">
      <c r="A245" s="6">
        <v>2014</v>
      </c>
      <c r="B245" s="6" t="s">
        <v>47</v>
      </c>
      <c r="C245" s="6">
        <v>8146911</v>
      </c>
      <c r="D245" s="8" t="s">
        <v>294</v>
      </c>
      <c r="F245" s="8" t="s">
        <v>295</v>
      </c>
      <c r="G245" s="6">
        <v>486210</v>
      </c>
      <c r="H245" s="8" t="s">
        <v>72</v>
      </c>
      <c r="I245" s="9">
        <v>36.896560000000001</v>
      </c>
      <c r="J245" s="9">
        <v>-102.31795</v>
      </c>
      <c r="K245" s="6" t="s">
        <v>109</v>
      </c>
      <c r="L245" s="10"/>
      <c r="M245" s="10">
        <v>37.648000000000003</v>
      </c>
      <c r="N245" s="10"/>
      <c r="O245" s="10">
        <v>7.0391999999999996E-2</v>
      </c>
      <c r="P245" s="10">
        <v>230.49100000000001</v>
      </c>
      <c r="Q245" s="10">
        <v>1.8435999999999999</v>
      </c>
      <c r="R245" s="10">
        <v>3.3519999999999999</v>
      </c>
      <c r="S245" s="10">
        <v>1.8435999999999999</v>
      </c>
      <c r="T245" s="10">
        <v>3.3519999999999999</v>
      </c>
      <c r="U245" s="10">
        <v>1.5084</v>
      </c>
      <c r="V245" s="10">
        <v>0.878224</v>
      </c>
      <c r="W245" s="10">
        <v>6.9000000000000006E-2</v>
      </c>
      <c r="X245" s="10">
        <v>0.28827199999999997</v>
      </c>
      <c r="Y245" s="10">
        <v>11.752000000000001</v>
      </c>
      <c r="Z245" s="10">
        <f t="shared" si="6"/>
        <v>230.56</v>
      </c>
      <c r="AA245" s="10">
        <v>375.14686287403964</v>
      </c>
      <c r="AB245" s="12">
        <f t="shared" si="7"/>
        <v>0.61458597370015455</v>
      </c>
      <c r="AC245" s="6" t="s">
        <v>35</v>
      </c>
    </row>
    <row r="246" spans="1:29" x14ac:dyDescent="0.25">
      <c r="A246" s="6">
        <v>2014</v>
      </c>
      <c r="B246" s="6" t="s">
        <v>47</v>
      </c>
      <c r="C246" s="6">
        <v>8147611</v>
      </c>
      <c r="D246" s="8" t="s">
        <v>301</v>
      </c>
      <c r="F246" s="8" t="s">
        <v>302</v>
      </c>
      <c r="G246" s="6">
        <v>211111</v>
      </c>
      <c r="H246" s="8" t="s">
        <v>53</v>
      </c>
      <c r="I246" s="9">
        <v>36.456589999999998</v>
      </c>
      <c r="J246" s="9">
        <v>-99.855130000000003</v>
      </c>
      <c r="K246" s="6" t="s">
        <v>109</v>
      </c>
      <c r="L246" s="10"/>
      <c r="M246" s="10">
        <v>218.99299999999999</v>
      </c>
      <c r="N246" s="10"/>
      <c r="O246" s="10">
        <v>1.491E-2</v>
      </c>
      <c r="P246" s="10">
        <v>341.97699999999998</v>
      </c>
      <c r="Q246" s="10">
        <v>0.39050000000000001</v>
      </c>
      <c r="R246" s="10">
        <v>0.71</v>
      </c>
      <c r="S246" s="10">
        <v>0.39050000000000001</v>
      </c>
      <c r="T246" s="10">
        <v>0.71</v>
      </c>
      <c r="U246" s="10">
        <v>0.31950000000000001</v>
      </c>
      <c r="V246" s="10">
        <v>0.18601999999999999</v>
      </c>
      <c r="W246" s="10"/>
      <c r="X246" s="10">
        <v>6.1060000000000003E-2</v>
      </c>
      <c r="Y246" s="10">
        <v>82.325999999999993</v>
      </c>
      <c r="Z246" s="10">
        <f t="shared" si="6"/>
        <v>341.97699999999998</v>
      </c>
      <c r="AA246" s="10">
        <v>580.63510774114093</v>
      </c>
      <c r="AB246" s="12">
        <f t="shared" si="7"/>
        <v>0.58897058658819568</v>
      </c>
      <c r="AC246" s="6" t="s">
        <v>35</v>
      </c>
    </row>
    <row r="247" spans="1:29" x14ac:dyDescent="0.25">
      <c r="A247" s="6">
        <v>2014</v>
      </c>
      <c r="B247" s="6" t="s">
        <v>47</v>
      </c>
      <c r="C247" s="6">
        <v>8448311</v>
      </c>
      <c r="D247" s="8" t="s">
        <v>107</v>
      </c>
      <c r="F247" s="8" t="s">
        <v>305</v>
      </c>
      <c r="G247" s="6">
        <v>211111</v>
      </c>
      <c r="H247" s="8" t="s">
        <v>53</v>
      </c>
      <c r="I247" s="9">
        <v>36.819769999999998</v>
      </c>
      <c r="J247" s="9">
        <v>-100.18853</v>
      </c>
      <c r="K247" s="6" t="s">
        <v>109</v>
      </c>
      <c r="L247" s="10"/>
      <c r="M247" s="10">
        <v>93.238</v>
      </c>
      <c r="N247" s="10"/>
      <c r="O247" s="10">
        <v>4.62E-3</v>
      </c>
      <c r="P247" s="10">
        <v>326.06299999999999</v>
      </c>
      <c r="Q247" s="10">
        <v>8.3599999999999994E-2</v>
      </c>
      <c r="R247" s="10">
        <v>0.22</v>
      </c>
      <c r="S247" s="10">
        <v>8.3599999999999994E-2</v>
      </c>
      <c r="T247" s="10">
        <v>0.22</v>
      </c>
      <c r="U247" s="10">
        <v>0.13639999999999999</v>
      </c>
      <c r="V247" s="10">
        <v>5.7639999999999997E-2</v>
      </c>
      <c r="W247" s="10">
        <v>0.6</v>
      </c>
      <c r="X247" s="10">
        <v>1.8919999999999999E-2</v>
      </c>
      <c r="Y247" s="10">
        <v>79.203999999999994</v>
      </c>
      <c r="Z247" s="10">
        <f t="shared" si="6"/>
        <v>326.66300000000001</v>
      </c>
      <c r="AA247" s="10">
        <v>556.82402418883123</v>
      </c>
      <c r="AB247" s="12">
        <f t="shared" si="7"/>
        <v>0.58665392621281987</v>
      </c>
      <c r="AC247" s="6" t="s">
        <v>35</v>
      </c>
    </row>
    <row r="248" spans="1:29" x14ac:dyDescent="0.25">
      <c r="A248" s="6">
        <v>2014</v>
      </c>
      <c r="B248" s="6" t="s">
        <v>47</v>
      </c>
      <c r="C248" s="6">
        <v>8114511</v>
      </c>
      <c r="D248" s="8" t="s">
        <v>107</v>
      </c>
      <c r="F248" s="8" t="s">
        <v>330</v>
      </c>
      <c r="G248" s="6">
        <v>211111</v>
      </c>
      <c r="H248" s="8" t="s">
        <v>53</v>
      </c>
      <c r="I248" s="9">
        <v>36.92098</v>
      </c>
      <c r="J248" s="9">
        <v>-100.00751</v>
      </c>
      <c r="K248" s="6" t="s">
        <v>109</v>
      </c>
      <c r="L248" s="10"/>
      <c r="M248" s="10">
        <v>309.82799999999997</v>
      </c>
      <c r="N248" s="10"/>
      <c r="O248" s="10">
        <v>2.1441000000000002E-2</v>
      </c>
      <c r="P248" s="10">
        <v>309.89800000000002</v>
      </c>
      <c r="Q248" s="10">
        <v>0.56154999999999999</v>
      </c>
      <c r="R248" s="10">
        <v>1.0209999999999999</v>
      </c>
      <c r="S248" s="10">
        <v>0.56154999999999999</v>
      </c>
      <c r="T248" s="10">
        <v>1.0209999999999999</v>
      </c>
      <c r="U248" s="10">
        <v>0.45945000000000003</v>
      </c>
      <c r="V248" s="10">
        <v>0.26750200000000002</v>
      </c>
      <c r="W248" s="10"/>
      <c r="X248" s="10">
        <v>8.7805999999999995E-2</v>
      </c>
      <c r="Y248" s="10">
        <v>44.213000000000001</v>
      </c>
      <c r="Z248" s="10">
        <f t="shared" si="6"/>
        <v>309.89800000000002</v>
      </c>
      <c r="AA248" s="10">
        <v>574.74078396726031</v>
      </c>
      <c r="AB248" s="12">
        <f t="shared" si="7"/>
        <v>0.53919611874568685</v>
      </c>
      <c r="AC248" s="6" t="s">
        <v>35</v>
      </c>
    </row>
    <row r="249" spans="1:29" x14ac:dyDescent="0.25">
      <c r="A249" s="6">
        <v>2014</v>
      </c>
      <c r="B249" s="6" t="s">
        <v>47</v>
      </c>
      <c r="C249" s="6">
        <v>7982811</v>
      </c>
      <c r="D249" s="8" t="s">
        <v>107</v>
      </c>
      <c r="F249" s="8" t="s">
        <v>333</v>
      </c>
      <c r="G249" s="6">
        <v>211111</v>
      </c>
      <c r="H249" s="8" t="s">
        <v>53</v>
      </c>
      <c r="I249" s="9">
        <v>36.722540000000002</v>
      </c>
      <c r="J249" s="9">
        <v>-100.05920999999999</v>
      </c>
      <c r="K249" s="6" t="s">
        <v>109</v>
      </c>
      <c r="L249" s="10"/>
      <c r="M249" s="10">
        <v>40.06</v>
      </c>
      <c r="N249" s="10"/>
      <c r="O249" s="10">
        <v>3.5700000000000003E-2</v>
      </c>
      <c r="P249" s="10">
        <v>300.47000000000003</v>
      </c>
      <c r="Q249" s="10">
        <v>0.93500000000000005</v>
      </c>
      <c r="R249" s="10">
        <v>1.7</v>
      </c>
      <c r="S249" s="10">
        <v>0.93500000000000005</v>
      </c>
      <c r="T249" s="10">
        <v>1.7</v>
      </c>
      <c r="U249" s="10">
        <v>0.76500000000000001</v>
      </c>
      <c r="V249" s="10">
        <v>0.44540000000000002</v>
      </c>
      <c r="W249" s="10">
        <v>0.06</v>
      </c>
      <c r="X249" s="10">
        <v>0.1462</v>
      </c>
      <c r="Y249" s="10">
        <v>22.44</v>
      </c>
      <c r="Z249" s="10">
        <f t="shared" si="6"/>
        <v>300.53000000000003</v>
      </c>
      <c r="AA249" s="10">
        <v>566.35769813479271</v>
      </c>
      <c r="AB249" s="12">
        <f t="shared" si="7"/>
        <v>0.53063638225408938</v>
      </c>
      <c r="AC249" s="6" t="s">
        <v>35</v>
      </c>
    </row>
    <row r="250" spans="1:29" x14ac:dyDescent="0.25">
      <c r="A250" s="6">
        <v>2014</v>
      </c>
      <c r="B250" s="6" t="s">
        <v>47</v>
      </c>
      <c r="C250" s="6">
        <v>940411</v>
      </c>
      <c r="D250" s="8" t="s">
        <v>107</v>
      </c>
      <c r="F250" s="8" t="s">
        <v>339</v>
      </c>
      <c r="G250" s="6">
        <v>211112</v>
      </c>
      <c r="H250" s="8" t="s">
        <v>68</v>
      </c>
      <c r="I250" s="9">
        <v>36.726410000000001</v>
      </c>
      <c r="J250" s="9">
        <v>-100.29268999999999</v>
      </c>
      <c r="K250" s="6" t="s">
        <v>109</v>
      </c>
      <c r="L250" s="10"/>
      <c r="M250" s="10">
        <v>132.69999999999999</v>
      </c>
      <c r="N250" s="10"/>
      <c r="O250" s="10">
        <v>0.1176</v>
      </c>
      <c r="P250" s="10">
        <v>281.8</v>
      </c>
      <c r="Q250" s="10">
        <v>3.0459999999999998</v>
      </c>
      <c r="R250" s="10">
        <v>5.6</v>
      </c>
      <c r="S250" s="10">
        <v>3.0459999999999998</v>
      </c>
      <c r="T250" s="10">
        <v>5.6</v>
      </c>
      <c r="U250" s="10">
        <v>2.5539999999999998</v>
      </c>
      <c r="V250" s="10">
        <v>1.4672000000000001</v>
      </c>
      <c r="W250" s="10"/>
      <c r="X250" s="10">
        <v>0.48159999999999997</v>
      </c>
      <c r="Y250" s="10">
        <v>120.452</v>
      </c>
      <c r="Z250" s="10">
        <f t="shared" si="6"/>
        <v>281.8</v>
      </c>
      <c r="AA250" s="10">
        <v>545.89049207200014</v>
      </c>
      <c r="AB250" s="12">
        <f t="shared" si="7"/>
        <v>0.51622075140087265</v>
      </c>
      <c r="AC250" s="6" t="s">
        <v>35</v>
      </c>
    </row>
    <row r="251" spans="1:29" x14ac:dyDescent="0.25">
      <c r="A251" s="6">
        <v>2014</v>
      </c>
      <c r="B251" s="6" t="s">
        <v>47</v>
      </c>
      <c r="C251" s="6">
        <v>8449911</v>
      </c>
      <c r="D251" s="8" t="s">
        <v>1533</v>
      </c>
      <c r="F251" s="8" t="s">
        <v>1534</v>
      </c>
      <c r="G251" s="6">
        <v>486210</v>
      </c>
      <c r="H251" s="8" t="s">
        <v>72</v>
      </c>
      <c r="I251" s="9">
        <v>35.257429999999999</v>
      </c>
      <c r="J251" s="9">
        <v>-99.609690000000001</v>
      </c>
      <c r="K251" s="6" t="s">
        <v>109</v>
      </c>
      <c r="L251" s="10"/>
      <c r="M251" s="10">
        <v>103.04900000000001</v>
      </c>
      <c r="N251" s="10">
        <v>0.109</v>
      </c>
      <c r="O251" s="10">
        <v>0.10147200000000001</v>
      </c>
      <c r="P251" s="10">
        <v>440.00099999999998</v>
      </c>
      <c r="Q251" s="10">
        <v>2.6161869599999998</v>
      </c>
      <c r="R251" s="10">
        <v>4.835</v>
      </c>
      <c r="S251" s="10">
        <v>2.6161869599999998</v>
      </c>
      <c r="T251" s="10">
        <v>4.835</v>
      </c>
      <c r="U251" s="10">
        <v>2.2188130400000001</v>
      </c>
      <c r="V251" s="10">
        <v>1.2683399</v>
      </c>
      <c r="W251" s="10">
        <v>9.9000000000000005E-2</v>
      </c>
      <c r="X251" s="10">
        <v>0.41555199999999998</v>
      </c>
      <c r="Y251" s="10">
        <v>36.000999999999998</v>
      </c>
      <c r="Z251" s="11">
        <f t="shared" si="6"/>
        <v>440.09999999999997</v>
      </c>
      <c r="AA251" s="10">
        <v>957.9991817370742</v>
      </c>
      <c r="AB251" s="110">
        <f t="shared" si="7"/>
        <v>0.45939496441113531</v>
      </c>
      <c r="AC251" s="6" t="s">
        <v>1531</v>
      </c>
    </row>
    <row r="252" spans="1:29" x14ac:dyDescent="0.25">
      <c r="A252" s="6">
        <v>2014</v>
      </c>
      <c r="B252" s="6" t="s">
        <v>47</v>
      </c>
      <c r="C252" s="6">
        <v>6388711</v>
      </c>
      <c r="D252" s="8" t="s">
        <v>215</v>
      </c>
      <c r="F252" s="8" t="s">
        <v>216</v>
      </c>
      <c r="G252" s="6">
        <v>486210</v>
      </c>
      <c r="H252" s="8" t="s">
        <v>72</v>
      </c>
      <c r="I252" s="9">
        <v>31.773700000000002</v>
      </c>
      <c r="J252" s="9">
        <v>-104.90779999999999</v>
      </c>
      <c r="K252" s="6" t="s">
        <v>38</v>
      </c>
      <c r="L252" s="10"/>
      <c r="M252" s="10">
        <v>82.874099999999999</v>
      </c>
      <c r="N252" s="10"/>
      <c r="O252" s="10">
        <v>8.2876500000000006E-2</v>
      </c>
      <c r="P252" s="10">
        <v>507.20580000000001</v>
      </c>
      <c r="Q252" s="10">
        <v>2.1705749999999999</v>
      </c>
      <c r="R252" s="10">
        <v>3.9464999999999999</v>
      </c>
      <c r="S252" s="10">
        <v>2.1705749999999999</v>
      </c>
      <c r="T252" s="10">
        <v>3.9464999999999999</v>
      </c>
      <c r="U252" s="10">
        <v>1.775925</v>
      </c>
      <c r="V252" s="10">
        <v>1.0339878</v>
      </c>
      <c r="W252" s="10">
        <v>8.6999999999999994E-3</v>
      </c>
      <c r="X252" s="10">
        <v>0.33939940000000002</v>
      </c>
      <c r="Y252" s="10">
        <v>5.4451999999999998</v>
      </c>
      <c r="Z252" s="10">
        <f t="shared" si="6"/>
        <v>507.21449999999999</v>
      </c>
      <c r="AA252" s="10">
        <v>6.1771621190604087</v>
      </c>
      <c r="AB252" s="12">
        <f>Z252/AA252</f>
        <v>82.111249506456375</v>
      </c>
      <c r="AC252" s="6" t="s">
        <v>1570</v>
      </c>
    </row>
    <row r="253" spans="1:29" x14ac:dyDescent="0.25">
      <c r="A253" s="6">
        <v>2017</v>
      </c>
      <c r="B253" s="6" t="s">
        <v>30</v>
      </c>
      <c r="C253" s="6">
        <v>4930011</v>
      </c>
      <c r="D253" s="10">
        <v>5453709.4100000001</v>
      </c>
      <c r="E253" s="10"/>
      <c r="F253" s="8" t="s">
        <v>40</v>
      </c>
      <c r="G253" s="6">
        <v>221112</v>
      </c>
      <c r="H253" s="8" t="s">
        <v>33</v>
      </c>
      <c r="I253" s="9">
        <v>34.184699999999999</v>
      </c>
      <c r="J253" s="9">
        <v>-102.5686</v>
      </c>
      <c r="K253" s="6" t="s">
        <v>38</v>
      </c>
      <c r="L253" s="6"/>
      <c r="M253" s="6"/>
      <c r="N253" s="6"/>
      <c r="O253" s="6"/>
      <c r="P253" s="10">
        <v>3347.72</v>
      </c>
      <c r="Q253" s="6"/>
      <c r="W253" s="10">
        <v>13626.296</v>
      </c>
      <c r="Z253" s="11">
        <f t="shared" si="6"/>
        <v>16974.016</v>
      </c>
      <c r="AA253" s="10">
        <v>278.70580041966463</v>
      </c>
      <c r="AB253" s="113">
        <f t="shared" ref="AB253:AB262" si="8">+Z253/AA253</f>
        <v>60.902987933660405</v>
      </c>
      <c r="AC253" s="6" t="s">
        <v>347</v>
      </c>
    </row>
    <row r="254" spans="1:29" x14ac:dyDescent="0.25">
      <c r="A254" s="6">
        <v>2018</v>
      </c>
      <c r="B254" s="6" t="s">
        <v>30</v>
      </c>
      <c r="C254" s="6">
        <v>5745311</v>
      </c>
      <c r="D254" s="7" t="s">
        <v>36</v>
      </c>
      <c r="E254" s="6"/>
      <c r="F254" s="8" t="s">
        <v>37</v>
      </c>
      <c r="G254" s="6">
        <v>221112</v>
      </c>
      <c r="H254" s="8" t="s">
        <v>33</v>
      </c>
      <c r="I254" s="9">
        <v>35.297199999999997</v>
      </c>
      <c r="J254" s="9">
        <v>-101.7475</v>
      </c>
      <c r="K254" s="6" t="s">
        <v>38</v>
      </c>
      <c r="P254" s="10">
        <v>3979.7959999999998</v>
      </c>
      <c r="W254" s="10">
        <v>12412.31</v>
      </c>
      <c r="Z254" s="11">
        <f t="shared" si="6"/>
        <v>16392.106</v>
      </c>
      <c r="AA254" s="11">
        <v>411.51257905386421</v>
      </c>
      <c r="AB254" s="12">
        <f t="shared" si="8"/>
        <v>39.833790834992641</v>
      </c>
      <c r="AC254" s="6" t="s">
        <v>35</v>
      </c>
    </row>
    <row r="255" spans="1:29" x14ac:dyDescent="0.25">
      <c r="A255" s="6">
        <v>2014</v>
      </c>
      <c r="B255" s="6" t="s">
        <v>47</v>
      </c>
      <c r="C255" s="6">
        <v>5649411</v>
      </c>
      <c r="D255" s="8" t="s">
        <v>62</v>
      </c>
      <c r="F255" s="8" t="s">
        <v>63</v>
      </c>
      <c r="G255" s="6">
        <v>325180</v>
      </c>
      <c r="H255" s="8" t="s">
        <v>57</v>
      </c>
      <c r="I255" s="9">
        <v>32.279400000000003</v>
      </c>
      <c r="J255" s="9">
        <v>-101.4085</v>
      </c>
      <c r="K255" s="6" t="s">
        <v>38</v>
      </c>
      <c r="L255" s="10">
        <v>0.1</v>
      </c>
      <c r="M255" s="10">
        <v>3402.1810999999998</v>
      </c>
      <c r="N255" s="10"/>
      <c r="O255" s="10">
        <v>0.13850109499999999</v>
      </c>
      <c r="P255" s="10">
        <v>538.04300000000001</v>
      </c>
      <c r="Q255" s="10">
        <v>24.608154460000002</v>
      </c>
      <c r="R255" s="10">
        <v>68.034300000000002</v>
      </c>
      <c r="S255" s="10">
        <v>1.497446E-2</v>
      </c>
      <c r="T255" s="10">
        <v>43.441122</v>
      </c>
      <c r="U255" s="10">
        <v>43.4261476</v>
      </c>
      <c r="V255" s="10">
        <v>37.336663999999999</v>
      </c>
      <c r="W255" s="10">
        <v>5947.3145999999997</v>
      </c>
      <c r="X255" s="10">
        <v>2.27084909</v>
      </c>
      <c r="Y255" s="10">
        <v>35.853200000000001</v>
      </c>
      <c r="Z255" s="11">
        <f t="shared" si="6"/>
        <v>6485.3575999999994</v>
      </c>
      <c r="AA255" s="10">
        <v>279.59214203647861</v>
      </c>
      <c r="AB255" s="113">
        <f t="shared" si="8"/>
        <v>23.195779225990727</v>
      </c>
      <c r="AC255" s="6" t="s">
        <v>347</v>
      </c>
    </row>
    <row r="256" spans="1:29" x14ac:dyDescent="0.25">
      <c r="A256" s="6">
        <v>2014</v>
      </c>
      <c r="B256" s="6" t="s">
        <v>47</v>
      </c>
      <c r="C256" s="6">
        <v>4898411</v>
      </c>
      <c r="D256" s="8" t="s">
        <v>80</v>
      </c>
      <c r="F256" s="8" t="s">
        <v>81</v>
      </c>
      <c r="G256" s="6">
        <v>211112</v>
      </c>
      <c r="H256" s="8" t="s">
        <v>68</v>
      </c>
      <c r="I256" s="9">
        <v>32.4283</v>
      </c>
      <c r="J256" s="9">
        <v>-102.8069</v>
      </c>
      <c r="K256" s="6" t="s">
        <v>38</v>
      </c>
      <c r="L256" s="10"/>
      <c r="M256" s="10">
        <v>1510.6838</v>
      </c>
      <c r="N256" s="10"/>
      <c r="O256" s="10">
        <v>0.55589160000000004</v>
      </c>
      <c r="P256" s="10">
        <v>1791.6397999999999</v>
      </c>
      <c r="Q256" s="10">
        <v>14.2872843</v>
      </c>
      <c r="R256" s="10">
        <v>26.571000000000002</v>
      </c>
      <c r="S256" s="10">
        <v>14.2872843</v>
      </c>
      <c r="T256" s="10">
        <v>26.571000000000002</v>
      </c>
      <c r="U256" s="10">
        <v>12.2837152</v>
      </c>
      <c r="V256" s="10">
        <v>7.2044607999999997</v>
      </c>
      <c r="W256" s="10">
        <v>794.41780000000006</v>
      </c>
      <c r="X256" s="10">
        <v>2.3539376000000001</v>
      </c>
      <c r="Y256" s="10">
        <v>208.52160000000001</v>
      </c>
      <c r="Z256" s="11">
        <f t="shared" si="6"/>
        <v>2586.0576000000001</v>
      </c>
      <c r="AA256" s="10">
        <v>150.16747136503145</v>
      </c>
      <c r="AB256" s="113">
        <f t="shared" si="8"/>
        <v>17.221156995536912</v>
      </c>
      <c r="AC256" s="6" t="s">
        <v>347</v>
      </c>
    </row>
    <row r="257" spans="1:29" x14ac:dyDescent="0.25">
      <c r="A257" s="6">
        <v>2014</v>
      </c>
      <c r="B257" s="6" t="s">
        <v>47</v>
      </c>
      <c r="C257" s="6">
        <v>6507511</v>
      </c>
      <c r="D257" s="8" t="s">
        <v>89</v>
      </c>
      <c r="F257" s="8" t="s">
        <v>90</v>
      </c>
      <c r="G257" s="6">
        <v>211112</v>
      </c>
      <c r="H257" s="8" t="s">
        <v>68</v>
      </c>
      <c r="I257" s="9">
        <v>31.981066999999999</v>
      </c>
      <c r="J257" s="9">
        <v>-102.63405899999999</v>
      </c>
      <c r="K257" s="6" t="s">
        <v>38</v>
      </c>
      <c r="L257" s="10"/>
      <c r="M257" s="10">
        <v>738.94600000000003</v>
      </c>
      <c r="N257" s="10"/>
      <c r="O257" s="10">
        <v>0.53194103999999998</v>
      </c>
      <c r="P257" s="10">
        <v>1161.3050000000001</v>
      </c>
      <c r="Q257" s="10">
        <v>13.35984</v>
      </c>
      <c r="R257" s="10">
        <v>25.358000000000001</v>
      </c>
      <c r="S257" s="10">
        <v>13.35984</v>
      </c>
      <c r="T257" s="10">
        <v>25.358000000000001</v>
      </c>
      <c r="U257" s="10">
        <v>11.99816</v>
      </c>
      <c r="V257" s="10">
        <v>6.6615288000000001</v>
      </c>
      <c r="W257" s="10">
        <v>1407.0029999999999</v>
      </c>
      <c r="X257" s="10">
        <v>2.1811912000000002</v>
      </c>
      <c r="Y257" s="10">
        <v>176.19200000000001</v>
      </c>
      <c r="Z257" s="11">
        <f t="shared" si="6"/>
        <v>2568.308</v>
      </c>
      <c r="AA257" s="10">
        <v>166.00254392737423</v>
      </c>
      <c r="AB257" s="113">
        <f t="shared" si="8"/>
        <v>15.471497841163382</v>
      </c>
      <c r="AC257" s="6" t="s">
        <v>347</v>
      </c>
    </row>
    <row r="258" spans="1:29" x14ac:dyDescent="0.25">
      <c r="A258" s="6">
        <v>2018</v>
      </c>
      <c r="B258" s="6" t="s">
        <v>30</v>
      </c>
      <c r="C258" s="6">
        <v>4837411</v>
      </c>
      <c r="D258" s="7" t="s">
        <v>82</v>
      </c>
      <c r="F258" s="7" t="s">
        <v>83</v>
      </c>
      <c r="G258" s="6">
        <v>221112</v>
      </c>
      <c r="H258" s="8" t="s">
        <v>33</v>
      </c>
      <c r="I258" s="9">
        <v>31.985800000000001</v>
      </c>
      <c r="J258" s="9">
        <v>-106.43219999999999</v>
      </c>
      <c r="K258" s="6" t="s">
        <v>38</v>
      </c>
      <c r="P258" s="10">
        <v>2040.654</v>
      </c>
      <c r="W258" s="10">
        <v>9.4960000000000004</v>
      </c>
      <c r="Z258" s="10">
        <f t="shared" ref="Z258:Z321" si="9">+P258+W258</f>
        <v>2050.15</v>
      </c>
      <c r="AA258" s="11">
        <v>133.17010394451054</v>
      </c>
      <c r="AB258" s="25">
        <f t="shared" si="8"/>
        <v>15.394971838831475</v>
      </c>
      <c r="AC258" s="6" t="s">
        <v>1570</v>
      </c>
    </row>
    <row r="259" spans="1:29" x14ac:dyDescent="0.25">
      <c r="A259" s="6">
        <v>2014</v>
      </c>
      <c r="B259" s="6" t="s">
        <v>47</v>
      </c>
      <c r="C259" s="6">
        <v>4863711</v>
      </c>
      <c r="D259" s="8" t="s">
        <v>55</v>
      </c>
      <c r="F259" s="8" t="s">
        <v>56</v>
      </c>
      <c r="G259" s="6">
        <v>325180</v>
      </c>
      <c r="H259" s="8" t="s">
        <v>57</v>
      </c>
      <c r="I259" s="9">
        <v>35.6661</v>
      </c>
      <c r="J259" s="9">
        <v>-101.4359</v>
      </c>
      <c r="K259" s="6" t="s">
        <v>38</v>
      </c>
      <c r="L259" s="10">
        <v>0.2</v>
      </c>
      <c r="M259" s="10">
        <v>1424.7587000000001</v>
      </c>
      <c r="N259" s="10"/>
      <c r="O259" s="10">
        <v>1.5347969450000001</v>
      </c>
      <c r="P259" s="10">
        <v>665.78440000000001</v>
      </c>
      <c r="Q259" s="10">
        <v>49.460211000000001</v>
      </c>
      <c r="R259" s="10">
        <v>130.89429999999999</v>
      </c>
      <c r="S259" s="10">
        <v>9.2339999999999992E-3</v>
      </c>
      <c r="T259" s="10">
        <v>81.443326999999996</v>
      </c>
      <c r="U259" s="10">
        <v>81.434093000000004</v>
      </c>
      <c r="V259" s="10">
        <v>27.193219469999999</v>
      </c>
      <c r="W259" s="10">
        <v>4862.6824999999999</v>
      </c>
      <c r="X259" s="10">
        <v>6.80122961</v>
      </c>
      <c r="Y259" s="10">
        <v>20.1694</v>
      </c>
      <c r="Z259" s="10">
        <f t="shared" si="9"/>
        <v>5528.4668999999994</v>
      </c>
      <c r="AA259" s="10">
        <v>435.84949427943275</v>
      </c>
      <c r="AB259" s="12">
        <f t="shared" si="8"/>
        <v>12.68434854820682</v>
      </c>
      <c r="AC259" s="6" t="s">
        <v>35</v>
      </c>
    </row>
    <row r="260" spans="1:29" x14ac:dyDescent="0.25">
      <c r="A260" s="6">
        <v>2014</v>
      </c>
      <c r="B260" s="6" t="s">
        <v>47</v>
      </c>
      <c r="C260" s="6">
        <v>4832311</v>
      </c>
      <c r="D260" s="8" t="s">
        <v>98</v>
      </c>
      <c r="F260" s="8" t="s">
        <v>99</v>
      </c>
      <c r="G260" s="6">
        <v>211112</v>
      </c>
      <c r="H260" s="8" t="s">
        <v>68</v>
      </c>
      <c r="I260" s="9">
        <v>31.661110999999998</v>
      </c>
      <c r="J260" s="9">
        <v>-102.138328</v>
      </c>
      <c r="K260" s="6" t="s">
        <v>38</v>
      </c>
      <c r="L260" s="10"/>
      <c r="M260" s="10">
        <v>1008.5015</v>
      </c>
      <c r="N260" s="10"/>
      <c r="O260" s="10">
        <v>0.48582143700000002</v>
      </c>
      <c r="P260" s="10">
        <v>2403.7456000000002</v>
      </c>
      <c r="Q260" s="10">
        <v>13.03663339</v>
      </c>
      <c r="R260" s="10">
        <v>23.591000000000001</v>
      </c>
      <c r="S260" s="10">
        <v>13.03663339</v>
      </c>
      <c r="T260" s="10">
        <v>23.591000000000001</v>
      </c>
      <c r="U260" s="10">
        <v>10.55436636</v>
      </c>
      <c r="V260" s="10">
        <v>6.1259140099999998</v>
      </c>
      <c r="W260" s="10">
        <v>118.571</v>
      </c>
      <c r="X260" s="10">
        <v>1.9898733500000001</v>
      </c>
      <c r="Y260" s="10">
        <v>276.39830000000001</v>
      </c>
      <c r="Z260" s="11">
        <f t="shared" si="9"/>
        <v>2522.3166000000001</v>
      </c>
      <c r="AA260" s="10">
        <v>219.42757634871947</v>
      </c>
      <c r="AB260" s="113">
        <f t="shared" si="8"/>
        <v>11.494984550125437</v>
      </c>
      <c r="AC260" s="6" t="s">
        <v>347</v>
      </c>
    </row>
    <row r="261" spans="1:29" x14ac:dyDescent="0.25">
      <c r="A261" s="6">
        <v>2014</v>
      </c>
      <c r="B261" s="6" t="s">
        <v>47</v>
      </c>
      <c r="C261" s="6">
        <v>4163111</v>
      </c>
      <c r="D261" s="8" t="s">
        <v>120</v>
      </c>
      <c r="F261" s="8" t="s">
        <v>121</v>
      </c>
      <c r="G261" s="6">
        <v>211111</v>
      </c>
      <c r="H261" s="8" t="s">
        <v>53</v>
      </c>
      <c r="I261" s="9">
        <v>31.441943999999999</v>
      </c>
      <c r="J261" s="9">
        <v>-102.462</v>
      </c>
      <c r="K261" s="6" t="s">
        <v>38</v>
      </c>
      <c r="L261" s="10"/>
      <c r="M261" s="10">
        <v>542.84900000000005</v>
      </c>
      <c r="N261" s="10"/>
      <c r="O261" s="10">
        <v>0.51480408</v>
      </c>
      <c r="P261" s="10">
        <v>1758.5996</v>
      </c>
      <c r="Q261" s="10">
        <v>23.890805</v>
      </c>
      <c r="R261" s="10">
        <v>34.782200000000003</v>
      </c>
      <c r="S261" s="10">
        <v>23.890805</v>
      </c>
      <c r="T261" s="10">
        <v>34.782200000000003</v>
      </c>
      <c r="U261" s="10">
        <v>10.891387999999999</v>
      </c>
      <c r="V261" s="10">
        <v>15.764833599999999</v>
      </c>
      <c r="W261" s="10">
        <v>18.6081</v>
      </c>
      <c r="X261" s="10">
        <v>3.1542276</v>
      </c>
      <c r="Y261" s="10">
        <v>72.805000000000007</v>
      </c>
      <c r="Z261" s="11">
        <f t="shared" si="9"/>
        <v>1777.2076999999999</v>
      </c>
      <c r="AA261" s="10">
        <v>199.18454685144226</v>
      </c>
      <c r="AB261" s="113">
        <f t="shared" si="8"/>
        <v>8.9224175674907862</v>
      </c>
      <c r="AC261" s="6" t="s">
        <v>347</v>
      </c>
    </row>
    <row r="262" spans="1:29" x14ac:dyDescent="0.25">
      <c r="A262" s="6">
        <v>2014</v>
      </c>
      <c r="B262" s="6" t="s">
        <v>47</v>
      </c>
      <c r="C262" s="6">
        <v>5655811</v>
      </c>
      <c r="D262" s="8" t="s">
        <v>55</v>
      </c>
      <c r="F262" s="8" t="s">
        <v>66</v>
      </c>
      <c r="G262" s="6">
        <v>325180</v>
      </c>
      <c r="H262" s="8" t="s">
        <v>57</v>
      </c>
      <c r="I262" s="9">
        <v>35.665399999999998</v>
      </c>
      <c r="J262" s="9">
        <v>-101.4333</v>
      </c>
      <c r="K262" s="6" t="s">
        <v>38</v>
      </c>
      <c r="L262" s="10"/>
      <c r="M262" s="10">
        <v>2172.7348999999999</v>
      </c>
      <c r="N262" s="10"/>
      <c r="O262" s="10">
        <v>0.70125576999999994</v>
      </c>
      <c r="P262" s="10">
        <v>456.13010000000003</v>
      </c>
      <c r="Q262" s="10">
        <v>31.782801599999999</v>
      </c>
      <c r="R262" s="10">
        <v>83.188000000000002</v>
      </c>
      <c r="S262" s="10">
        <v>8.0433842299999991</v>
      </c>
      <c r="T262" s="10">
        <v>59.448590000000003</v>
      </c>
      <c r="U262" s="10">
        <v>51.405193199999999</v>
      </c>
      <c r="V262" s="10">
        <v>33.821731399999997</v>
      </c>
      <c r="W262" s="10">
        <v>3108.3870999999999</v>
      </c>
      <c r="X262" s="10">
        <v>4.4487762999999996</v>
      </c>
      <c r="Y262" s="10">
        <v>70.0715</v>
      </c>
      <c r="Z262" s="10">
        <f t="shared" si="9"/>
        <v>3564.5171999999998</v>
      </c>
      <c r="AA262" s="10">
        <v>436.08792206194084</v>
      </c>
      <c r="AB262" s="12">
        <f t="shared" si="8"/>
        <v>8.173849858409298</v>
      </c>
      <c r="AC262" s="6" t="s">
        <v>35</v>
      </c>
    </row>
    <row r="263" spans="1:29" x14ac:dyDescent="0.25">
      <c r="A263" s="6">
        <v>2014</v>
      </c>
      <c r="B263" s="6" t="s">
        <v>47</v>
      </c>
      <c r="C263" s="6">
        <v>7910211</v>
      </c>
      <c r="D263" s="8" t="s">
        <v>248</v>
      </c>
      <c r="F263" s="8" t="s">
        <v>249</v>
      </c>
      <c r="G263" s="6">
        <v>486210</v>
      </c>
      <c r="H263" s="8" t="s">
        <v>72</v>
      </c>
      <c r="I263" s="9">
        <v>31.700278000000001</v>
      </c>
      <c r="J263" s="9">
        <v>-105.4575</v>
      </c>
      <c r="K263" s="6" t="s">
        <v>38</v>
      </c>
      <c r="L263" s="10"/>
      <c r="M263" s="10">
        <v>91.247399999999999</v>
      </c>
      <c r="N263" s="10"/>
      <c r="O263" s="10">
        <v>0.20611499999999999</v>
      </c>
      <c r="P263" s="10">
        <v>363.35090000000002</v>
      </c>
      <c r="Q263" s="10">
        <v>5.3994767399999999</v>
      </c>
      <c r="R263" s="10">
        <v>9.8169000000000004</v>
      </c>
      <c r="S263" s="10">
        <v>5.3994767399999999</v>
      </c>
      <c r="T263" s="10">
        <v>9.8169000000000004</v>
      </c>
      <c r="U263" s="10">
        <v>4.4174232609999997</v>
      </c>
      <c r="V263" s="10">
        <v>2.5730230700000001</v>
      </c>
      <c r="W263" s="10">
        <v>4.9896000000000003</v>
      </c>
      <c r="X263" s="10">
        <v>0.84409000000000001</v>
      </c>
      <c r="Y263" s="10">
        <v>3.2014</v>
      </c>
      <c r="Z263" s="10">
        <f t="shared" si="9"/>
        <v>368.34050000000002</v>
      </c>
      <c r="AA263" s="10">
        <v>45.814641007855428</v>
      </c>
      <c r="AB263" s="12">
        <f>Z263/AA263</f>
        <v>8.0397988917307881</v>
      </c>
      <c r="AC263" s="6" t="s">
        <v>1570</v>
      </c>
    </row>
    <row r="264" spans="1:29" x14ac:dyDescent="0.25">
      <c r="A264" s="6">
        <v>2014</v>
      </c>
      <c r="B264" s="6" t="s">
        <v>47</v>
      </c>
      <c r="C264" s="6">
        <v>4035711</v>
      </c>
      <c r="D264" s="8" t="s">
        <v>160</v>
      </c>
      <c r="F264" s="8" t="s">
        <v>161</v>
      </c>
      <c r="G264" s="6">
        <v>211112</v>
      </c>
      <c r="H264" s="8" t="s">
        <v>68</v>
      </c>
      <c r="I264" s="9">
        <v>31.947092999999999</v>
      </c>
      <c r="J264" s="9">
        <v>-103.043408</v>
      </c>
      <c r="K264" s="6" t="s">
        <v>38</v>
      </c>
      <c r="L264" s="10"/>
      <c r="M264" s="10">
        <v>185.03469999999999</v>
      </c>
      <c r="N264" s="10"/>
      <c r="O264" s="10">
        <v>0.33226013999999998</v>
      </c>
      <c r="P264" s="10">
        <v>742.26179999999999</v>
      </c>
      <c r="Q264" s="10">
        <v>8.5139563000000003</v>
      </c>
      <c r="R264" s="10">
        <v>15.8309</v>
      </c>
      <c r="S264" s="10">
        <v>8.5139563000000003</v>
      </c>
      <c r="T264" s="10">
        <v>15.8309</v>
      </c>
      <c r="U264" s="10">
        <v>7.3169436499999998</v>
      </c>
      <c r="V264" s="10">
        <v>4.1694962000000002</v>
      </c>
      <c r="W264" s="10">
        <v>226.8954</v>
      </c>
      <c r="X264" s="10">
        <v>1.3676314700000001</v>
      </c>
      <c r="Y264" s="10">
        <v>60.502200000000002</v>
      </c>
      <c r="Z264" s="11">
        <f t="shared" si="9"/>
        <v>969.15719999999999</v>
      </c>
      <c r="AA264" s="10">
        <v>128.67411094918262</v>
      </c>
      <c r="AB264" s="113">
        <f t="shared" ref="AB264:AB280" si="10">+Z264/AA264</f>
        <v>7.5318740720326414</v>
      </c>
      <c r="AC264" s="6" t="s">
        <v>347</v>
      </c>
    </row>
    <row r="265" spans="1:29" x14ac:dyDescent="0.25">
      <c r="A265" s="6">
        <v>2014</v>
      </c>
      <c r="B265" s="6" t="s">
        <v>47</v>
      </c>
      <c r="C265" s="6">
        <v>4144411</v>
      </c>
      <c r="D265" s="8" t="s">
        <v>89</v>
      </c>
      <c r="F265" s="8" t="s">
        <v>141</v>
      </c>
      <c r="G265" s="6">
        <v>327310</v>
      </c>
      <c r="H265" s="8" t="s">
        <v>50</v>
      </c>
      <c r="I265" s="9">
        <v>31.745833000000001</v>
      </c>
      <c r="J265" s="9">
        <v>-102.546661</v>
      </c>
      <c r="K265" s="6" t="s">
        <v>38</v>
      </c>
      <c r="L265" s="10">
        <v>12.4</v>
      </c>
      <c r="M265" s="10">
        <v>172.85980000000001</v>
      </c>
      <c r="N265" s="10">
        <v>2.3374999999999999</v>
      </c>
      <c r="O265" s="10">
        <v>3.8254282256200001</v>
      </c>
      <c r="P265" s="10">
        <v>1314.4848</v>
      </c>
      <c r="Q265" s="10">
        <v>212.793938564</v>
      </c>
      <c r="R265" s="10">
        <v>220.46690000000001</v>
      </c>
      <c r="S265" s="10">
        <v>75.249590097799995</v>
      </c>
      <c r="T265" s="10">
        <v>82.922547058299998</v>
      </c>
      <c r="U265" s="10">
        <v>7.6729263975000004</v>
      </c>
      <c r="V265" s="10">
        <v>51.850657979799998</v>
      </c>
      <c r="W265" s="10">
        <v>5.9337</v>
      </c>
      <c r="X265" s="10">
        <v>14.4260487359</v>
      </c>
      <c r="Y265" s="10">
        <v>57.406100000000002</v>
      </c>
      <c r="Z265" s="11">
        <f t="shared" si="9"/>
        <v>1320.4185</v>
      </c>
      <c r="AA265" s="10">
        <v>179.70359383101845</v>
      </c>
      <c r="AB265" s="113">
        <f t="shared" si="10"/>
        <v>7.3477578931539647</v>
      </c>
      <c r="AC265" s="6" t="s">
        <v>347</v>
      </c>
    </row>
    <row r="266" spans="1:29" x14ac:dyDescent="0.25">
      <c r="A266" s="6">
        <v>2014</v>
      </c>
      <c r="B266" s="6" t="s">
        <v>47</v>
      </c>
      <c r="C266" s="6">
        <v>4929011</v>
      </c>
      <c r="D266" s="8" t="s">
        <v>349</v>
      </c>
      <c r="F266" s="8" t="s">
        <v>350</v>
      </c>
      <c r="G266" s="6">
        <v>327310</v>
      </c>
      <c r="H266" s="8" t="s">
        <v>50</v>
      </c>
      <c r="I266" s="9">
        <v>32.246467000000003</v>
      </c>
      <c r="J266" s="9">
        <v>-100.457733</v>
      </c>
      <c r="K266" s="6" t="s">
        <v>38</v>
      </c>
      <c r="L266" s="10">
        <v>10.6</v>
      </c>
      <c r="M266" s="10">
        <v>708.89679999999998</v>
      </c>
      <c r="N266" s="10">
        <v>65.690200000000004</v>
      </c>
      <c r="O266" s="10">
        <v>2.2971079824479999</v>
      </c>
      <c r="P266" s="10">
        <v>2416.6788999999999</v>
      </c>
      <c r="Q266" s="10">
        <v>111.81833109999999</v>
      </c>
      <c r="R266" s="10">
        <v>121.4657</v>
      </c>
      <c r="S266" s="10">
        <v>43.633459264599999</v>
      </c>
      <c r="T266" s="10">
        <v>53.2809477646</v>
      </c>
      <c r="U266" s="10">
        <v>9.6474874899999996</v>
      </c>
      <c r="V266" s="10">
        <v>31.660789421299999</v>
      </c>
      <c r="W266" s="10">
        <v>56.3309</v>
      </c>
      <c r="X266" s="10">
        <v>8.8438741878999991</v>
      </c>
      <c r="Y266" s="10">
        <v>96.720799999999997</v>
      </c>
      <c r="Z266" s="11">
        <f t="shared" si="9"/>
        <v>2473.0097999999998</v>
      </c>
      <c r="AA266" s="10">
        <v>368.94592388608083</v>
      </c>
      <c r="AB266" s="113">
        <f t="shared" si="10"/>
        <v>6.7029058729039903</v>
      </c>
      <c r="AC266" s="6" t="s">
        <v>347</v>
      </c>
    </row>
    <row r="267" spans="1:29" x14ac:dyDescent="0.25">
      <c r="A267" s="6">
        <v>2014</v>
      </c>
      <c r="B267" s="6" t="s">
        <v>47</v>
      </c>
      <c r="C267" s="6">
        <v>5765511</v>
      </c>
      <c r="D267" s="8" t="s">
        <v>160</v>
      </c>
      <c r="F267" s="8" t="s">
        <v>173</v>
      </c>
      <c r="G267" s="6">
        <v>486210</v>
      </c>
      <c r="H267" s="8" t="s">
        <v>72</v>
      </c>
      <c r="I267" s="9">
        <v>31.949774999999999</v>
      </c>
      <c r="J267" s="9">
        <v>-103.108294</v>
      </c>
      <c r="K267" s="6" t="s">
        <v>38</v>
      </c>
      <c r="L267" s="10"/>
      <c r="M267" s="10">
        <v>197.75829999999999</v>
      </c>
      <c r="N267" s="10"/>
      <c r="O267" s="10">
        <v>0.56402430000000003</v>
      </c>
      <c r="P267" s="10">
        <v>819.82820000000004</v>
      </c>
      <c r="Q267" s="10">
        <v>14.772065</v>
      </c>
      <c r="R267" s="10">
        <v>26.8583</v>
      </c>
      <c r="S267" s="10">
        <v>14.772065</v>
      </c>
      <c r="T267" s="10">
        <v>26.8583</v>
      </c>
      <c r="U267" s="10">
        <v>12.086235</v>
      </c>
      <c r="V267" s="10">
        <v>7.0368750000000002</v>
      </c>
      <c r="W267" s="10">
        <v>0.55959999999999999</v>
      </c>
      <c r="X267" s="10">
        <v>2.3098139999999998</v>
      </c>
      <c r="Y267" s="10">
        <v>111.2094</v>
      </c>
      <c r="Z267" s="11">
        <f t="shared" si="9"/>
        <v>820.38780000000008</v>
      </c>
      <c r="AA267" s="10">
        <v>122.63369839754709</v>
      </c>
      <c r="AB267" s="113">
        <f t="shared" si="10"/>
        <v>6.6897419772868023</v>
      </c>
      <c r="AC267" s="6" t="s">
        <v>347</v>
      </c>
    </row>
    <row r="268" spans="1:29" x14ac:dyDescent="0.25">
      <c r="A268" s="6">
        <v>2014</v>
      </c>
      <c r="B268" s="6" t="s">
        <v>47</v>
      </c>
      <c r="C268" s="6">
        <v>4899711</v>
      </c>
      <c r="D268" s="8" t="s">
        <v>139</v>
      </c>
      <c r="F268" s="8" t="s">
        <v>140</v>
      </c>
      <c r="G268" s="6">
        <v>211112</v>
      </c>
      <c r="H268" s="8" t="s">
        <v>68</v>
      </c>
      <c r="I268" s="9">
        <v>32.758049999999997</v>
      </c>
      <c r="J268" s="9">
        <v>-102.681383</v>
      </c>
      <c r="K268" s="6" t="s">
        <v>38</v>
      </c>
      <c r="L268" s="10"/>
      <c r="M268" s="10">
        <v>1345.7080000000001</v>
      </c>
      <c r="N268" s="10"/>
      <c r="O268" s="10">
        <v>0.64833700000000005</v>
      </c>
      <c r="P268" s="10">
        <v>671.50900000000001</v>
      </c>
      <c r="Q268" s="10">
        <v>95.604029999999995</v>
      </c>
      <c r="R268" s="10">
        <v>106.75</v>
      </c>
      <c r="S268" s="10">
        <v>81.199169999999995</v>
      </c>
      <c r="T268" s="10">
        <v>92.345140000000001</v>
      </c>
      <c r="U268" s="10">
        <v>11.145970999999999</v>
      </c>
      <c r="V268" s="10">
        <v>63.48066</v>
      </c>
      <c r="W268" s="10">
        <v>432.65</v>
      </c>
      <c r="X268" s="10">
        <v>8.5365000000000002</v>
      </c>
      <c r="Y268" s="10">
        <v>37.135199999999998</v>
      </c>
      <c r="Z268" s="11">
        <f t="shared" si="9"/>
        <v>1104.1590000000001</v>
      </c>
      <c r="AA268" s="10">
        <v>171.43554453946234</v>
      </c>
      <c r="AB268" s="113">
        <f t="shared" si="10"/>
        <v>6.4406655163966677</v>
      </c>
      <c r="AC268" s="6" t="s">
        <v>347</v>
      </c>
    </row>
    <row r="269" spans="1:29" x14ac:dyDescent="0.25">
      <c r="A269" s="6">
        <v>2014</v>
      </c>
      <c r="B269" s="6" t="s">
        <v>47</v>
      </c>
      <c r="C269" s="6">
        <v>3968211</v>
      </c>
      <c r="D269" s="8" t="s">
        <v>89</v>
      </c>
      <c r="F269" s="8" t="s">
        <v>156</v>
      </c>
      <c r="G269" s="6">
        <v>211111</v>
      </c>
      <c r="H269" s="8" t="s">
        <v>53</v>
      </c>
      <c r="I269" s="9">
        <v>32.040278000000001</v>
      </c>
      <c r="J269" s="9">
        <v>-102.681383</v>
      </c>
      <c r="K269" s="6" t="s">
        <v>38</v>
      </c>
      <c r="L269" s="10"/>
      <c r="M269" s="10">
        <v>589.24300000000005</v>
      </c>
      <c r="N269" s="10"/>
      <c r="O269" s="10">
        <v>0.23160900000000001</v>
      </c>
      <c r="P269" s="10">
        <v>1031.653</v>
      </c>
      <c r="Q269" s="10">
        <v>6.06595</v>
      </c>
      <c r="R269" s="10">
        <v>11.029</v>
      </c>
      <c r="S269" s="10">
        <v>6.06595</v>
      </c>
      <c r="T269" s="10">
        <v>11.029</v>
      </c>
      <c r="U269" s="10">
        <v>4.96305</v>
      </c>
      <c r="V269" s="10">
        <v>2.8895979999999999</v>
      </c>
      <c r="W269" s="10">
        <v>0.308</v>
      </c>
      <c r="X269" s="10">
        <v>0.94849399999999995</v>
      </c>
      <c r="Y269" s="10">
        <v>77.256</v>
      </c>
      <c r="Z269" s="11">
        <f t="shared" si="9"/>
        <v>1031.961</v>
      </c>
      <c r="AA269" s="10">
        <v>160.73359385628564</v>
      </c>
      <c r="AB269" s="113">
        <f t="shared" si="10"/>
        <v>6.4203193323897931</v>
      </c>
      <c r="AC269" s="6" t="s">
        <v>347</v>
      </c>
    </row>
    <row r="270" spans="1:29" x14ac:dyDescent="0.25">
      <c r="A270" s="6">
        <v>2014</v>
      </c>
      <c r="B270" s="6" t="s">
        <v>47</v>
      </c>
      <c r="C270" s="6">
        <v>6430111</v>
      </c>
      <c r="D270" s="8" t="s">
        <v>55</v>
      </c>
      <c r="F270" s="8" t="s">
        <v>67</v>
      </c>
      <c r="G270" s="6">
        <v>211112</v>
      </c>
      <c r="H270" s="8" t="s">
        <v>68</v>
      </c>
      <c r="I270" s="9">
        <v>35.673442000000001</v>
      </c>
      <c r="J270" s="9">
        <v>-101.41071100000001</v>
      </c>
      <c r="K270" s="6" t="s">
        <v>38</v>
      </c>
      <c r="L270" s="10"/>
      <c r="M270" s="10">
        <v>301.79199999999997</v>
      </c>
      <c r="N270" s="10"/>
      <c r="O270" s="10">
        <v>0.20304478100000001</v>
      </c>
      <c r="P270" s="10">
        <v>842.06820000000005</v>
      </c>
      <c r="Q270" s="10">
        <v>7.5208502199999998</v>
      </c>
      <c r="R270" s="10">
        <v>12.091200000000001</v>
      </c>
      <c r="S270" s="10">
        <v>7.0510602200000001</v>
      </c>
      <c r="T270" s="10">
        <v>11.621409999999999</v>
      </c>
      <c r="U270" s="10">
        <v>4.5703497799999999</v>
      </c>
      <c r="V270" s="10">
        <v>4.3354129429999997</v>
      </c>
      <c r="W270" s="10">
        <v>1898.1332</v>
      </c>
      <c r="X270" s="10">
        <v>1.04735665</v>
      </c>
      <c r="Y270" s="10">
        <v>117.7032</v>
      </c>
      <c r="Z270" s="10">
        <f t="shared" si="9"/>
        <v>2740.2013999999999</v>
      </c>
      <c r="AA270" s="10">
        <v>438.08289198196672</v>
      </c>
      <c r="AB270" s="12">
        <f t="shared" si="10"/>
        <v>6.2549838173383812</v>
      </c>
      <c r="AC270" s="6" t="s">
        <v>35</v>
      </c>
    </row>
    <row r="271" spans="1:29" x14ac:dyDescent="0.25">
      <c r="A271" s="6">
        <v>2014</v>
      </c>
      <c r="B271" s="6" t="s">
        <v>47</v>
      </c>
      <c r="C271" s="6">
        <v>2904911</v>
      </c>
      <c r="D271" s="8" t="s">
        <v>69</v>
      </c>
      <c r="F271" s="8" t="s">
        <v>70</v>
      </c>
      <c r="G271" s="6">
        <v>211112</v>
      </c>
      <c r="H271" s="8" t="s">
        <v>68</v>
      </c>
      <c r="I271" s="9">
        <v>36.4925</v>
      </c>
      <c r="J271" s="9">
        <v>-101.46722200000001</v>
      </c>
      <c r="K271" s="6" t="s">
        <v>38</v>
      </c>
      <c r="L271" s="10"/>
      <c r="M271" s="10">
        <v>1090.3789999999999</v>
      </c>
      <c r="N271" s="10"/>
      <c r="O271" s="10">
        <v>0.72028051400000004</v>
      </c>
      <c r="P271" s="10">
        <v>1772.3920000000001</v>
      </c>
      <c r="Q271" s="10">
        <v>89.219988499999999</v>
      </c>
      <c r="R271" s="10">
        <v>100.37430000000001</v>
      </c>
      <c r="S271" s="10">
        <v>89.219988499999999</v>
      </c>
      <c r="T271" s="10">
        <v>100.37430000000001</v>
      </c>
      <c r="U271" s="10">
        <v>11.15431154</v>
      </c>
      <c r="V271" s="10">
        <v>68.881469080000002</v>
      </c>
      <c r="W271" s="10">
        <v>764.96900000000005</v>
      </c>
      <c r="X271" s="10">
        <v>9.5966450999999999</v>
      </c>
      <c r="Y271" s="10">
        <v>238.88399999999999</v>
      </c>
      <c r="Z271" s="10">
        <f t="shared" si="9"/>
        <v>2537.3609999999999</v>
      </c>
      <c r="AA271" s="10">
        <v>438.21027263200961</v>
      </c>
      <c r="AB271" s="12">
        <f t="shared" si="10"/>
        <v>5.7902818771452402</v>
      </c>
      <c r="AC271" s="6" t="s">
        <v>35</v>
      </c>
    </row>
    <row r="272" spans="1:29" x14ac:dyDescent="0.25">
      <c r="A272" s="6">
        <v>2014</v>
      </c>
      <c r="B272" s="6" t="s">
        <v>47</v>
      </c>
      <c r="C272" s="6">
        <v>4205911</v>
      </c>
      <c r="D272" s="8" t="s">
        <v>334</v>
      </c>
      <c r="F272" s="8" t="s">
        <v>335</v>
      </c>
      <c r="G272" s="6">
        <v>211111</v>
      </c>
      <c r="H272" s="8" t="s">
        <v>53</v>
      </c>
      <c r="I272" s="9">
        <v>31.924167000000001</v>
      </c>
      <c r="J272" s="9">
        <v>-104.02333299999999</v>
      </c>
      <c r="K272" s="6" t="s">
        <v>38</v>
      </c>
      <c r="L272" s="10"/>
      <c r="M272" s="10">
        <v>101.15170000000001</v>
      </c>
      <c r="N272" s="10"/>
      <c r="O272" s="10">
        <v>0.1187445</v>
      </c>
      <c r="P272" s="10">
        <v>112.5544</v>
      </c>
      <c r="Q272" s="10">
        <v>6.1931744999999996</v>
      </c>
      <c r="R272" s="10">
        <v>10.8948</v>
      </c>
      <c r="S272" s="10">
        <v>4.6687744999999996</v>
      </c>
      <c r="T272" s="10">
        <v>9.3704000000000001</v>
      </c>
      <c r="U272" s="10">
        <v>4.7016257000000001</v>
      </c>
      <c r="V272" s="10">
        <v>3.5636975</v>
      </c>
      <c r="W272" s="10">
        <v>135.84780000000001</v>
      </c>
      <c r="X272" s="10">
        <v>1.9853670000000001</v>
      </c>
      <c r="Y272" s="10">
        <v>82.673100000000005</v>
      </c>
      <c r="Z272" s="11">
        <f t="shared" si="9"/>
        <v>248.40219999999999</v>
      </c>
      <c r="AA272" s="10">
        <v>43.935601868498978</v>
      </c>
      <c r="AB272" s="113">
        <f t="shared" si="10"/>
        <v>5.6537793824579383</v>
      </c>
      <c r="AC272" s="6" t="s">
        <v>347</v>
      </c>
    </row>
    <row r="273" spans="1:29" x14ac:dyDescent="0.25">
      <c r="A273" s="6">
        <v>2014</v>
      </c>
      <c r="B273" s="6" t="s">
        <v>47</v>
      </c>
      <c r="C273" s="6">
        <v>6534211</v>
      </c>
      <c r="D273" s="8" t="s">
        <v>69</v>
      </c>
      <c r="F273" s="8" t="s">
        <v>71</v>
      </c>
      <c r="G273" s="6">
        <v>486210</v>
      </c>
      <c r="H273" s="8" t="s">
        <v>72</v>
      </c>
      <c r="I273" s="9">
        <v>36.493715000000002</v>
      </c>
      <c r="J273" s="9">
        <v>-101.465315</v>
      </c>
      <c r="K273" s="6" t="s">
        <v>38</v>
      </c>
      <c r="L273" s="10"/>
      <c r="M273" s="10">
        <v>88.28</v>
      </c>
      <c r="N273" s="10"/>
      <c r="O273" s="10">
        <v>0.45122279999999998</v>
      </c>
      <c r="P273" s="10">
        <v>2470.924</v>
      </c>
      <c r="Q273" s="10">
        <v>11.816238999999999</v>
      </c>
      <c r="R273" s="10">
        <v>21.486799999999999</v>
      </c>
      <c r="S273" s="10">
        <v>11.816238999999999</v>
      </c>
      <c r="T273" s="10">
        <v>21.486799999999999</v>
      </c>
      <c r="U273" s="10">
        <v>9.6705559999999995</v>
      </c>
      <c r="V273" s="10">
        <v>5.6295400000000004</v>
      </c>
      <c r="W273" s="10">
        <v>0.2273</v>
      </c>
      <c r="X273" s="10">
        <v>1.847864</v>
      </c>
      <c r="Y273" s="10">
        <v>57.353400000000001</v>
      </c>
      <c r="Z273" s="10">
        <f t="shared" si="9"/>
        <v>2471.1513</v>
      </c>
      <c r="AA273" s="10">
        <v>438.40026234014255</v>
      </c>
      <c r="AB273" s="12">
        <f t="shared" si="10"/>
        <v>5.6367468550525244</v>
      </c>
      <c r="AC273" s="6" t="s">
        <v>35</v>
      </c>
    </row>
    <row r="274" spans="1:29" x14ac:dyDescent="0.25">
      <c r="A274" s="6">
        <v>2014</v>
      </c>
      <c r="B274" s="6" t="s">
        <v>47</v>
      </c>
      <c r="C274" s="6">
        <v>6671211</v>
      </c>
      <c r="D274" s="8" t="s">
        <v>73</v>
      </c>
      <c r="F274" s="8" t="s">
        <v>74</v>
      </c>
      <c r="G274" s="6">
        <v>325180</v>
      </c>
      <c r="H274" s="8" t="s">
        <v>57</v>
      </c>
      <c r="I274" s="9">
        <v>35.510399999999997</v>
      </c>
      <c r="J274" s="9">
        <v>-101.01519999999999</v>
      </c>
      <c r="K274" s="6" t="s">
        <v>38</v>
      </c>
      <c r="L274" s="10"/>
      <c r="M274" s="10">
        <v>1472.4014</v>
      </c>
      <c r="N274" s="10">
        <v>2.5813999999999999</v>
      </c>
      <c r="O274" s="10">
        <v>0.183497567571</v>
      </c>
      <c r="P274" s="10">
        <v>935.83370000000002</v>
      </c>
      <c r="Q274" s="10">
        <v>22.114706600000002</v>
      </c>
      <c r="R274" s="10">
        <v>48.016199999999998</v>
      </c>
      <c r="S274" s="10">
        <v>20.932617414999999</v>
      </c>
      <c r="T274" s="10">
        <v>46.834110807000002</v>
      </c>
      <c r="U274" s="10">
        <v>25.901489002999998</v>
      </c>
      <c r="V274" s="10">
        <v>38.935310645000001</v>
      </c>
      <c r="W274" s="10">
        <v>1720.511</v>
      </c>
      <c r="X274" s="10">
        <v>3.0942048932000001</v>
      </c>
      <c r="Y274" s="10">
        <v>55.674199999999999</v>
      </c>
      <c r="Z274" s="10">
        <f t="shared" si="9"/>
        <v>2656.3447000000001</v>
      </c>
      <c r="AA274" s="10">
        <v>474.89525158364722</v>
      </c>
      <c r="AB274" s="12">
        <f t="shared" si="10"/>
        <v>5.5935381352873268</v>
      </c>
      <c r="AC274" s="6" t="s">
        <v>35</v>
      </c>
    </row>
    <row r="275" spans="1:29" x14ac:dyDescent="0.25">
      <c r="A275" s="6">
        <v>2014</v>
      </c>
      <c r="B275" s="6" t="s">
        <v>47</v>
      </c>
      <c r="C275" s="6">
        <v>4171311</v>
      </c>
      <c r="D275" s="8" t="s">
        <v>80</v>
      </c>
      <c r="F275" s="8" t="s">
        <v>168</v>
      </c>
      <c r="G275" s="6">
        <v>211111</v>
      </c>
      <c r="H275" s="8" t="s">
        <v>53</v>
      </c>
      <c r="I275" s="9">
        <v>32.310555999999998</v>
      </c>
      <c r="J275" s="9">
        <v>-102.61027199999999</v>
      </c>
      <c r="K275" s="6" t="s">
        <v>38</v>
      </c>
      <c r="L275" s="10"/>
      <c r="M275" s="10">
        <v>149.792</v>
      </c>
      <c r="N275" s="10"/>
      <c r="O275" s="10">
        <v>0.158361</v>
      </c>
      <c r="P275" s="10">
        <v>855.08199999999999</v>
      </c>
      <c r="Q275" s="10">
        <v>4.1475499999999998</v>
      </c>
      <c r="R275" s="10">
        <v>7.5410000000000004</v>
      </c>
      <c r="S275" s="10">
        <v>4.1475499999999998</v>
      </c>
      <c r="T275" s="10">
        <v>7.5410000000000004</v>
      </c>
      <c r="U275" s="10">
        <v>3.3934500000000001</v>
      </c>
      <c r="V275" s="10">
        <v>1.9757420000000001</v>
      </c>
      <c r="W275" s="10">
        <v>0.16</v>
      </c>
      <c r="X275" s="10">
        <v>0.64852600000000005</v>
      </c>
      <c r="Y275" s="10">
        <v>68.707999999999998</v>
      </c>
      <c r="Z275" s="11">
        <f t="shared" si="9"/>
        <v>855.24199999999996</v>
      </c>
      <c r="AA275" s="10">
        <v>166.90963923745122</v>
      </c>
      <c r="AB275" s="113">
        <f t="shared" si="10"/>
        <v>5.1239820774119833</v>
      </c>
      <c r="AC275" s="6" t="s">
        <v>347</v>
      </c>
    </row>
    <row r="276" spans="1:29" x14ac:dyDescent="0.25">
      <c r="A276" s="6">
        <v>2014</v>
      </c>
      <c r="B276" s="6" t="s">
        <v>47</v>
      </c>
      <c r="C276" s="6">
        <v>6492411</v>
      </c>
      <c r="D276" s="8" t="s">
        <v>120</v>
      </c>
      <c r="F276" s="8" t="s">
        <v>174</v>
      </c>
      <c r="G276" s="6">
        <v>211112</v>
      </c>
      <c r="H276" s="8" t="s">
        <v>68</v>
      </c>
      <c r="I276" s="9">
        <v>31.501667000000001</v>
      </c>
      <c r="J276" s="9">
        <v>-102.640272</v>
      </c>
      <c r="K276" s="6" t="s">
        <v>38</v>
      </c>
      <c r="L276" s="10">
        <v>1.5636799999999999E-4</v>
      </c>
      <c r="M276" s="10">
        <v>173.364</v>
      </c>
      <c r="N276" s="10"/>
      <c r="O276" s="10">
        <v>0.18343867999999999</v>
      </c>
      <c r="P276" s="10">
        <v>733.34299999999996</v>
      </c>
      <c r="Q276" s="10">
        <v>4.5340954</v>
      </c>
      <c r="R276" s="10">
        <v>8.8529999999999998</v>
      </c>
      <c r="S276" s="10">
        <v>4.5340954</v>
      </c>
      <c r="T276" s="10">
        <v>8.8529999999999998</v>
      </c>
      <c r="U276" s="10">
        <v>4.3189045899999998</v>
      </c>
      <c r="V276" s="10">
        <v>2.3266131400000001</v>
      </c>
      <c r="W276" s="10">
        <v>184.315</v>
      </c>
      <c r="X276" s="10">
        <v>0.75281600000000004</v>
      </c>
      <c r="Y276" s="10">
        <v>126.35080000000001</v>
      </c>
      <c r="Z276" s="11">
        <f t="shared" si="9"/>
        <v>917.6579999999999</v>
      </c>
      <c r="AA276" s="10">
        <v>181.04797158437842</v>
      </c>
      <c r="AB276" s="113">
        <f t="shared" si="10"/>
        <v>5.0685903408330661</v>
      </c>
      <c r="AC276" s="6" t="s">
        <v>347</v>
      </c>
    </row>
    <row r="277" spans="1:29" x14ac:dyDescent="0.25">
      <c r="A277" s="6">
        <v>2014</v>
      </c>
      <c r="B277" s="6" t="s">
        <v>47</v>
      </c>
      <c r="C277" s="6">
        <v>4188611</v>
      </c>
      <c r="D277" s="8" t="s">
        <v>80</v>
      </c>
      <c r="F277" s="8" t="s">
        <v>193</v>
      </c>
      <c r="G277" s="6">
        <v>211111</v>
      </c>
      <c r="H277" s="8" t="s">
        <v>53</v>
      </c>
      <c r="I277" s="9">
        <v>32.375737999999998</v>
      </c>
      <c r="J277" s="9">
        <v>-102.81784</v>
      </c>
      <c r="K277" s="6" t="s">
        <v>38</v>
      </c>
      <c r="L277" s="10"/>
      <c r="M277" s="10">
        <v>446.96100000000001</v>
      </c>
      <c r="N277" s="10"/>
      <c r="O277" s="10">
        <v>0.16451399999999999</v>
      </c>
      <c r="P277" s="10">
        <v>715.13699999999994</v>
      </c>
      <c r="Q277" s="10">
        <v>4.3087</v>
      </c>
      <c r="R277" s="10">
        <v>7.8339999999999996</v>
      </c>
      <c r="S277" s="10">
        <v>4.3087</v>
      </c>
      <c r="T277" s="10">
        <v>7.8339999999999996</v>
      </c>
      <c r="U277" s="10">
        <v>3.5253000000000001</v>
      </c>
      <c r="V277" s="10">
        <v>2.052508</v>
      </c>
      <c r="W277" s="10">
        <v>9.6000000000000002E-2</v>
      </c>
      <c r="X277" s="10">
        <v>0.67372399999999999</v>
      </c>
      <c r="Y277" s="10">
        <v>59.277000000000001</v>
      </c>
      <c r="Z277" s="11">
        <f t="shared" si="9"/>
        <v>715.23299999999995</v>
      </c>
      <c r="AA277" s="10">
        <v>148.26051779563323</v>
      </c>
      <c r="AB277" s="113">
        <f t="shared" si="10"/>
        <v>4.8241636454143419</v>
      </c>
      <c r="AC277" s="6" t="s">
        <v>347</v>
      </c>
    </row>
    <row r="278" spans="1:29" x14ac:dyDescent="0.25">
      <c r="A278" s="6">
        <v>2014</v>
      </c>
      <c r="B278" s="6" t="s">
        <v>47</v>
      </c>
      <c r="C278" s="6">
        <v>5651911</v>
      </c>
      <c r="D278" s="8" t="s">
        <v>62</v>
      </c>
      <c r="F278" s="8" t="s">
        <v>145</v>
      </c>
      <c r="G278" s="6">
        <v>324110</v>
      </c>
      <c r="H278" s="8" t="s">
        <v>119</v>
      </c>
      <c r="I278" s="9">
        <v>32.269103999999999</v>
      </c>
      <c r="J278" s="9">
        <v>-101.41767299999999</v>
      </c>
      <c r="K278" s="6" t="s">
        <v>38</v>
      </c>
      <c r="L278" s="10"/>
      <c r="M278" s="10">
        <v>238.09569999999999</v>
      </c>
      <c r="N278" s="10">
        <v>0.11509999999999999</v>
      </c>
      <c r="O278" s="10">
        <v>0.67296202000000005</v>
      </c>
      <c r="P278" s="10">
        <v>505.81330000000003</v>
      </c>
      <c r="Q278" s="10">
        <v>100.5824745</v>
      </c>
      <c r="R278" s="10">
        <v>118.2209</v>
      </c>
      <c r="S278" s="10">
        <v>100.3153605</v>
      </c>
      <c r="T278" s="10">
        <v>117.95378599999999</v>
      </c>
      <c r="U278" s="10">
        <v>17.638423459999998</v>
      </c>
      <c r="V278" s="10">
        <v>70.642911089999998</v>
      </c>
      <c r="W278" s="10">
        <v>819.89300000000003</v>
      </c>
      <c r="X278" s="10">
        <v>31.972275509999999</v>
      </c>
      <c r="Y278" s="10">
        <v>309.22250000000003</v>
      </c>
      <c r="Z278" s="11">
        <f t="shared" si="9"/>
        <v>1325.7063000000001</v>
      </c>
      <c r="AA278" s="10">
        <v>278.7061736484352</v>
      </c>
      <c r="AB278" s="113">
        <f t="shared" si="10"/>
        <v>4.7566449018537673</v>
      </c>
      <c r="AC278" s="6" t="s">
        <v>347</v>
      </c>
    </row>
    <row r="279" spans="1:29" x14ac:dyDescent="0.25">
      <c r="A279" s="6">
        <v>2014</v>
      </c>
      <c r="B279" s="6" t="s">
        <v>47</v>
      </c>
      <c r="C279" s="6">
        <v>6507911</v>
      </c>
      <c r="D279" s="8" t="s">
        <v>120</v>
      </c>
      <c r="F279" s="8" t="s">
        <v>355</v>
      </c>
      <c r="G279" s="6">
        <v>211111</v>
      </c>
      <c r="H279" s="8" t="s">
        <v>53</v>
      </c>
      <c r="I279" s="9">
        <v>31.433993999999998</v>
      </c>
      <c r="J279" s="9">
        <v>-102.353854</v>
      </c>
      <c r="K279" s="6" t="s">
        <v>38</v>
      </c>
      <c r="L279" s="10"/>
      <c r="M279" s="10">
        <v>418.08</v>
      </c>
      <c r="N279" s="10"/>
      <c r="O279" s="10">
        <v>0.19194</v>
      </c>
      <c r="P279" s="10">
        <v>938.88400000000001</v>
      </c>
      <c r="Q279" s="10">
        <v>5.0270000000000001</v>
      </c>
      <c r="R279" s="10">
        <v>9.14</v>
      </c>
      <c r="S279" s="10">
        <v>5.0270000000000001</v>
      </c>
      <c r="T279" s="10">
        <v>9.14</v>
      </c>
      <c r="U279" s="10">
        <v>4.1130000000000004</v>
      </c>
      <c r="V279" s="10">
        <v>2.3946800000000001</v>
      </c>
      <c r="W279" s="10">
        <v>1.01</v>
      </c>
      <c r="X279" s="10">
        <v>0.78603999999999996</v>
      </c>
      <c r="Y279" s="10">
        <v>63.072000000000003</v>
      </c>
      <c r="Z279" s="11">
        <f t="shared" si="9"/>
        <v>939.89400000000001</v>
      </c>
      <c r="AA279" s="10">
        <v>208.90957353515174</v>
      </c>
      <c r="AB279" s="113">
        <f t="shared" si="10"/>
        <v>4.4990470474626223</v>
      </c>
      <c r="AC279" s="6" t="s">
        <v>347</v>
      </c>
    </row>
    <row r="280" spans="1:29" x14ac:dyDescent="0.25">
      <c r="A280" s="6">
        <v>2014</v>
      </c>
      <c r="B280" s="6" t="s">
        <v>47</v>
      </c>
      <c r="C280" s="6">
        <v>16628611</v>
      </c>
      <c r="D280" s="8" t="s">
        <v>334</v>
      </c>
      <c r="F280" s="8" t="s">
        <v>356</v>
      </c>
      <c r="G280" s="6">
        <v>211111</v>
      </c>
      <c r="H280" s="8" t="s">
        <v>53</v>
      </c>
      <c r="I280" s="9">
        <v>31.999791999999999</v>
      </c>
      <c r="J280" s="9">
        <v>-103.98528899999999</v>
      </c>
      <c r="K280" s="6" t="s">
        <v>38</v>
      </c>
      <c r="L280" s="10"/>
      <c r="M280" s="10">
        <v>16.751999999999999</v>
      </c>
      <c r="N280" s="10"/>
      <c r="O280" s="10">
        <v>8.3726999999999996E-2</v>
      </c>
      <c r="P280" s="10">
        <v>175.52199999999999</v>
      </c>
      <c r="Q280" s="10">
        <v>2.19285</v>
      </c>
      <c r="R280" s="10">
        <v>3.9870000000000001</v>
      </c>
      <c r="S280" s="10">
        <v>2.19285</v>
      </c>
      <c r="T280" s="10">
        <v>3.9870000000000001</v>
      </c>
      <c r="U280" s="10">
        <v>1.7941499999999999</v>
      </c>
      <c r="V280" s="10">
        <v>1.044594</v>
      </c>
      <c r="W280" s="10">
        <v>0.23200000000000001</v>
      </c>
      <c r="X280" s="10">
        <v>0.34288200000000002</v>
      </c>
      <c r="Y280" s="10">
        <v>102.32940000000001</v>
      </c>
      <c r="Z280" s="11">
        <f t="shared" si="9"/>
        <v>175.75399999999999</v>
      </c>
      <c r="AA280" s="10">
        <v>42.397717227540561</v>
      </c>
      <c r="AB280" s="113">
        <f t="shared" si="10"/>
        <v>4.145364691612083</v>
      </c>
      <c r="AC280" s="6" t="s">
        <v>347</v>
      </c>
    </row>
    <row r="281" spans="1:29" x14ac:dyDescent="0.25">
      <c r="A281" s="6">
        <v>2014</v>
      </c>
      <c r="B281" s="6" t="s">
        <v>47</v>
      </c>
      <c r="C281" s="6">
        <v>6476111</v>
      </c>
      <c r="D281" s="8" t="s">
        <v>203</v>
      </c>
      <c r="F281" s="8" t="s">
        <v>204</v>
      </c>
      <c r="G281" s="6">
        <v>324110</v>
      </c>
      <c r="H281" s="8" t="s">
        <v>119</v>
      </c>
      <c r="I281" s="9">
        <v>31.770997000000001</v>
      </c>
      <c r="J281" s="9">
        <v>-106.397453</v>
      </c>
      <c r="K281" s="6" t="s">
        <v>38</v>
      </c>
      <c r="L281" s="10">
        <v>1.8</v>
      </c>
      <c r="M281" s="10">
        <v>175.8023</v>
      </c>
      <c r="N281" s="10"/>
      <c r="O281" s="10">
        <v>1.310837759</v>
      </c>
      <c r="P281" s="10">
        <v>439.76209999999998</v>
      </c>
      <c r="Q281" s="10">
        <v>122.893822</v>
      </c>
      <c r="R281" s="10">
        <v>157.07149999999999</v>
      </c>
      <c r="S281" s="10">
        <v>121.133822</v>
      </c>
      <c r="T281" s="10">
        <v>155.3115</v>
      </c>
      <c r="U281" s="10">
        <v>34.177697389999999</v>
      </c>
      <c r="V281" s="10">
        <v>100.35969428999999</v>
      </c>
      <c r="W281" s="10">
        <v>100.0645</v>
      </c>
      <c r="X281" s="10">
        <v>22.21236189</v>
      </c>
      <c r="Y281" s="10">
        <v>646.52470000000005</v>
      </c>
      <c r="Z281" s="10">
        <f t="shared" si="9"/>
        <v>539.82659999999998</v>
      </c>
      <c r="AA281" s="10">
        <v>130.61448113884367</v>
      </c>
      <c r="AB281" s="12">
        <f>Z281/AA281</f>
        <v>4.1329766446506211</v>
      </c>
      <c r="AC281" s="6" t="s">
        <v>1570</v>
      </c>
    </row>
    <row r="282" spans="1:29" x14ac:dyDescent="0.25">
      <c r="A282" s="6">
        <v>2018</v>
      </c>
      <c r="B282" s="6" t="s">
        <v>30</v>
      </c>
      <c r="C282" s="6">
        <v>3968311</v>
      </c>
      <c r="D282" s="7" t="s">
        <v>177</v>
      </c>
      <c r="E282" s="6"/>
      <c r="F282" s="8" t="s">
        <v>178</v>
      </c>
      <c r="G282" s="6">
        <v>221112</v>
      </c>
      <c r="H282" s="8" t="s">
        <v>33</v>
      </c>
      <c r="I282" s="9">
        <v>31.837800000000001</v>
      </c>
      <c r="J282" s="9">
        <v>-102.3278</v>
      </c>
      <c r="K282" s="6" t="s">
        <v>38</v>
      </c>
      <c r="P282" s="10">
        <v>854.22400000000005</v>
      </c>
      <c r="W282" s="10">
        <v>16.414000000000001</v>
      </c>
      <c r="Z282" s="10">
        <f t="shared" si="9"/>
        <v>870.63800000000003</v>
      </c>
      <c r="AA282" s="11">
        <v>227.98268060657176</v>
      </c>
      <c r="AB282" s="25">
        <f t="shared" ref="AB282:AB289" si="11">+Z282/AA282</f>
        <v>3.8188778098563301</v>
      </c>
      <c r="AC282" s="6" t="s">
        <v>1570</v>
      </c>
    </row>
    <row r="283" spans="1:29" x14ac:dyDescent="0.25">
      <c r="A283" s="6">
        <v>2018</v>
      </c>
      <c r="B283" s="6" t="s">
        <v>30</v>
      </c>
      <c r="C283" s="6">
        <v>4030611</v>
      </c>
      <c r="D283" s="8" t="s">
        <v>142</v>
      </c>
      <c r="F283" s="8" t="s">
        <v>143</v>
      </c>
      <c r="G283" s="6">
        <v>221112</v>
      </c>
      <c r="H283" s="8" t="s">
        <v>33</v>
      </c>
      <c r="I283" s="9">
        <v>33.523899999999998</v>
      </c>
      <c r="J283" s="9">
        <v>-101.7392</v>
      </c>
      <c r="K283" s="6" t="s">
        <v>38</v>
      </c>
      <c r="P283" s="10">
        <v>1104.037</v>
      </c>
      <c r="W283" s="10">
        <v>10.561999999999999</v>
      </c>
      <c r="Z283" s="10">
        <f t="shared" si="9"/>
        <v>1114.5989999999999</v>
      </c>
      <c r="AA283" s="11">
        <v>329.2348352688839</v>
      </c>
      <c r="AB283" s="25">
        <f t="shared" si="11"/>
        <v>3.3854224419773633</v>
      </c>
      <c r="AC283" s="6" t="s">
        <v>1570</v>
      </c>
    </row>
    <row r="284" spans="1:29" x14ac:dyDescent="0.25">
      <c r="A284" s="6">
        <v>2014</v>
      </c>
      <c r="B284" s="6" t="s">
        <v>47</v>
      </c>
      <c r="C284" s="6">
        <v>6498211</v>
      </c>
      <c r="D284" s="8" t="s">
        <v>336</v>
      </c>
      <c r="F284" s="8" t="s">
        <v>357</v>
      </c>
      <c r="G284" s="6">
        <v>211112</v>
      </c>
      <c r="H284" s="8" t="s">
        <v>68</v>
      </c>
      <c r="I284" s="9">
        <v>30.884803000000002</v>
      </c>
      <c r="J284" s="9">
        <v>-101.919994</v>
      </c>
      <c r="K284" s="6" t="s">
        <v>38</v>
      </c>
      <c r="L284" s="10"/>
      <c r="M284" s="10">
        <v>378.79340000000002</v>
      </c>
      <c r="N284" s="10"/>
      <c r="O284" s="10">
        <v>0.45461010000000002</v>
      </c>
      <c r="P284" s="10">
        <v>863.92460000000005</v>
      </c>
      <c r="Q284" s="10">
        <v>11.734885999999999</v>
      </c>
      <c r="R284" s="10">
        <v>21.648099999999999</v>
      </c>
      <c r="S284" s="10">
        <v>11.734885999999999</v>
      </c>
      <c r="T284" s="10">
        <v>21.648099999999999</v>
      </c>
      <c r="U284" s="10">
        <v>9.913214</v>
      </c>
      <c r="V284" s="10">
        <v>5.6718010000000003</v>
      </c>
      <c r="W284" s="10">
        <v>18.584800000000001</v>
      </c>
      <c r="X284" s="10">
        <v>1.8617374</v>
      </c>
      <c r="Y284" s="10">
        <v>91.786299999999997</v>
      </c>
      <c r="Z284" s="11">
        <f t="shared" si="9"/>
        <v>882.50940000000003</v>
      </c>
      <c r="AA284" s="10">
        <v>274.11365091169779</v>
      </c>
      <c r="AB284" s="113">
        <f t="shared" si="11"/>
        <v>3.2195018273069849</v>
      </c>
      <c r="AC284" s="6" t="s">
        <v>347</v>
      </c>
    </row>
    <row r="285" spans="1:29" x14ac:dyDescent="0.25">
      <c r="A285" s="6">
        <v>2014</v>
      </c>
      <c r="B285" s="6" t="s">
        <v>47</v>
      </c>
      <c r="C285" s="6">
        <v>4861611</v>
      </c>
      <c r="D285" s="8" t="s">
        <v>55</v>
      </c>
      <c r="F285" s="8" t="s">
        <v>118</v>
      </c>
      <c r="G285" s="6">
        <v>324110</v>
      </c>
      <c r="H285" s="8" t="s">
        <v>119</v>
      </c>
      <c r="I285" s="9">
        <v>35.703055999999997</v>
      </c>
      <c r="J285" s="9">
        <v>-101.36305</v>
      </c>
      <c r="K285" s="6" t="s">
        <v>38</v>
      </c>
      <c r="L285" s="10">
        <v>10.199999999999999</v>
      </c>
      <c r="M285" s="10">
        <v>597.98379999999997</v>
      </c>
      <c r="N285" s="10">
        <v>30.419699999999999</v>
      </c>
      <c r="O285" s="10">
        <v>1.2698563022989999</v>
      </c>
      <c r="P285" s="10">
        <v>1082.2135000000001</v>
      </c>
      <c r="Q285" s="10">
        <v>71.588153379999994</v>
      </c>
      <c r="R285" s="10">
        <v>132.39099999999999</v>
      </c>
      <c r="S285" s="10">
        <v>50.236813259000002</v>
      </c>
      <c r="T285" s="10">
        <v>111.039659904</v>
      </c>
      <c r="U285" s="10">
        <v>60.622850150799998</v>
      </c>
      <c r="V285" s="10">
        <v>55.086328438400002</v>
      </c>
      <c r="W285" s="10">
        <v>277.79590000000002</v>
      </c>
      <c r="X285" s="10">
        <v>25.372214737</v>
      </c>
      <c r="Y285" s="10">
        <v>1616.7988</v>
      </c>
      <c r="Z285" s="10">
        <f t="shared" si="9"/>
        <v>1360.0094000000001</v>
      </c>
      <c r="AA285" s="10">
        <v>442.23964974669002</v>
      </c>
      <c r="AB285" s="12">
        <f t="shared" si="11"/>
        <v>3.0752769471914121</v>
      </c>
      <c r="AC285" s="6" t="s">
        <v>35</v>
      </c>
    </row>
    <row r="286" spans="1:29" x14ac:dyDescent="0.25">
      <c r="A286" s="6">
        <v>2018</v>
      </c>
      <c r="B286" s="6" t="s">
        <v>30</v>
      </c>
      <c r="C286" s="6">
        <v>4946011</v>
      </c>
      <c r="D286" s="7" t="s">
        <v>39</v>
      </c>
      <c r="F286" s="7" t="s">
        <v>380</v>
      </c>
      <c r="G286" s="6">
        <v>221112</v>
      </c>
      <c r="H286" s="8" t="s">
        <v>33</v>
      </c>
      <c r="I286" s="9">
        <v>34.1661</v>
      </c>
      <c r="J286" s="9">
        <v>-102.4114</v>
      </c>
      <c r="K286" s="6" t="s">
        <v>38</v>
      </c>
      <c r="P286" s="10">
        <v>993.66</v>
      </c>
      <c r="W286" s="10">
        <v>4.202</v>
      </c>
      <c r="Z286" s="10">
        <f t="shared" si="9"/>
        <v>997.86199999999997</v>
      </c>
      <c r="AA286" s="10">
        <v>325.2487740465242</v>
      </c>
      <c r="AB286" s="25">
        <f t="shared" si="11"/>
        <v>3.0679961913008285</v>
      </c>
      <c r="AC286" s="6" t="s">
        <v>1570</v>
      </c>
    </row>
    <row r="287" spans="1:29" x14ac:dyDescent="0.25">
      <c r="A287" s="6">
        <v>2014</v>
      </c>
      <c r="B287" s="6" t="s">
        <v>47</v>
      </c>
      <c r="C287" s="6">
        <v>5746811</v>
      </c>
      <c r="D287" s="8" t="s">
        <v>123</v>
      </c>
      <c r="F287" s="8" t="s">
        <v>124</v>
      </c>
      <c r="G287" s="6">
        <v>486210</v>
      </c>
      <c r="H287" s="8" t="s">
        <v>72</v>
      </c>
      <c r="I287" s="9">
        <v>36.085822</v>
      </c>
      <c r="J287" s="9">
        <v>-101.053044</v>
      </c>
      <c r="K287" s="6" t="s">
        <v>38</v>
      </c>
      <c r="L287" s="10"/>
      <c r="M287" s="10">
        <v>151.83699999999999</v>
      </c>
      <c r="N287" s="10"/>
      <c r="O287" s="10">
        <v>0.27881699999999998</v>
      </c>
      <c r="P287" s="10">
        <v>1299.9449999999999</v>
      </c>
      <c r="Q287" s="10">
        <v>7.2656299999999998</v>
      </c>
      <c r="R287" s="10">
        <v>13.276999999999999</v>
      </c>
      <c r="S287" s="10">
        <v>7.2656299999999998</v>
      </c>
      <c r="T287" s="10">
        <v>13.276999999999999</v>
      </c>
      <c r="U287" s="10">
        <v>6.0113700000000003</v>
      </c>
      <c r="V287" s="10">
        <v>3.4785759999999999</v>
      </c>
      <c r="W287" s="10">
        <v>0.17699999999999999</v>
      </c>
      <c r="X287" s="10">
        <v>1.1418219999999999</v>
      </c>
      <c r="Y287" s="10">
        <v>37.709000000000003</v>
      </c>
      <c r="Z287" s="10">
        <f t="shared" si="9"/>
        <v>1300.1219999999998</v>
      </c>
      <c r="AA287" s="10">
        <v>470.40416986967881</v>
      </c>
      <c r="AB287" s="12">
        <f t="shared" si="11"/>
        <v>2.7638402958038975</v>
      </c>
      <c r="AC287" s="6" t="s">
        <v>35</v>
      </c>
    </row>
    <row r="288" spans="1:29" x14ac:dyDescent="0.25">
      <c r="A288" s="6">
        <v>2014</v>
      </c>
      <c r="B288" s="6" t="s">
        <v>47</v>
      </c>
      <c r="C288" s="6">
        <v>5652011</v>
      </c>
      <c r="D288" s="8" t="s">
        <v>62</v>
      </c>
      <c r="F288" s="8" t="s">
        <v>195</v>
      </c>
      <c r="G288" s="6">
        <v>211111</v>
      </c>
      <c r="H288" s="8" t="s">
        <v>53</v>
      </c>
      <c r="I288" s="9">
        <v>32.494444000000001</v>
      </c>
      <c r="J288" s="9">
        <v>-101.35222</v>
      </c>
      <c r="K288" s="6" t="s">
        <v>38</v>
      </c>
      <c r="L288" s="10"/>
      <c r="M288" s="10">
        <v>386.60599999999999</v>
      </c>
      <c r="N288" s="10"/>
      <c r="O288" s="10">
        <v>0.20655809999999999</v>
      </c>
      <c r="P288" s="10">
        <v>669.16759999999999</v>
      </c>
      <c r="Q288" s="10">
        <v>5.1877940999999996</v>
      </c>
      <c r="R288" s="10">
        <v>9.8361000000000001</v>
      </c>
      <c r="S288" s="10">
        <v>5.1877940999999996</v>
      </c>
      <c r="T288" s="10">
        <v>9.8361000000000001</v>
      </c>
      <c r="U288" s="10">
        <v>4.6483059000000004</v>
      </c>
      <c r="V288" s="10">
        <v>2.5770582000000002</v>
      </c>
      <c r="W288" s="10">
        <v>110.3068</v>
      </c>
      <c r="X288" s="10">
        <v>0.84590460000000001</v>
      </c>
      <c r="Y288" s="10">
        <v>61.288400000000003</v>
      </c>
      <c r="Z288" s="11">
        <f t="shared" si="9"/>
        <v>779.47439999999995</v>
      </c>
      <c r="AA288" s="10">
        <v>286.40122415132015</v>
      </c>
      <c r="AB288" s="113">
        <f t="shared" si="11"/>
        <v>2.7216168586910943</v>
      </c>
      <c r="AC288" s="6" t="s">
        <v>347</v>
      </c>
    </row>
    <row r="289" spans="1:29" x14ac:dyDescent="0.25">
      <c r="A289" s="6">
        <v>2014</v>
      </c>
      <c r="B289" s="6" t="s">
        <v>47</v>
      </c>
      <c r="C289" s="6">
        <v>6152911</v>
      </c>
      <c r="D289" s="8" t="s">
        <v>198</v>
      </c>
      <c r="F289" s="8" t="s">
        <v>199</v>
      </c>
      <c r="G289" s="6">
        <v>211112</v>
      </c>
      <c r="H289" s="8" t="s">
        <v>68</v>
      </c>
      <c r="I289" s="9">
        <v>33.464722000000002</v>
      </c>
      <c r="J289" s="9">
        <v>-102.55499399999999</v>
      </c>
      <c r="K289" s="6" t="s">
        <v>38</v>
      </c>
      <c r="L289" s="10"/>
      <c r="M289" s="10">
        <v>103.26</v>
      </c>
      <c r="N289" s="10"/>
      <c r="O289" s="10">
        <v>0.25670789999999999</v>
      </c>
      <c r="P289" s="10">
        <v>266.99</v>
      </c>
      <c r="Q289" s="10">
        <v>27.481708699999999</v>
      </c>
      <c r="R289" s="10">
        <v>31.94</v>
      </c>
      <c r="S289" s="10">
        <v>27.481708699999999</v>
      </c>
      <c r="T289" s="10">
        <v>31.94</v>
      </c>
      <c r="U289" s="10">
        <v>4.4582913</v>
      </c>
      <c r="V289" s="10">
        <v>21.835384999999999</v>
      </c>
      <c r="W289" s="10">
        <v>284.95</v>
      </c>
      <c r="X289" s="10">
        <v>3.3666049999999998</v>
      </c>
      <c r="Y289" s="10">
        <v>107.042</v>
      </c>
      <c r="Z289" s="11">
        <f t="shared" si="9"/>
        <v>551.94000000000005</v>
      </c>
      <c r="AA289" s="10">
        <v>221.85449864028413</v>
      </c>
      <c r="AB289" s="113">
        <f t="shared" si="11"/>
        <v>2.487846779681119</v>
      </c>
      <c r="AC289" s="6" t="s">
        <v>347</v>
      </c>
    </row>
    <row r="290" spans="1:29" x14ac:dyDescent="0.25">
      <c r="A290" s="6">
        <v>2014</v>
      </c>
      <c r="B290" s="6" t="s">
        <v>47</v>
      </c>
      <c r="C290" s="6">
        <v>6143011</v>
      </c>
      <c r="D290" s="8" t="s">
        <v>248</v>
      </c>
      <c r="F290" s="8" t="s">
        <v>387</v>
      </c>
      <c r="G290" s="6">
        <v>486210</v>
      </c>
      <c r="H290" s="8" t="s">
        <v>72</v>
      </c>
      <c r="I290" s="9">
        <v>31.683710999999999</v>
      </c>
      <c r="J290" s="9">
        <v>-105.948964</v>
      </c>
      <c r="K290" s="6" t="s">
        <v>38</v>
      </c>
      <c r="L290" s="10"/>
      <c r="M290" s="10">
        <v>55.279400000000003</v>
      </c>
      <c r="N290" s="10"/>
      <c r="O290" s="10">
        <v>9.3332399999999996E-2</v>
      </c>
      <c r="P290" s="10">
        <v>217.4881</v>
      </c>
      <c r="Q290" s="10">
        <v>2.44442</v>
      </c>
      <c r="R290" s="10">
        <v>4.4443999999999999</v>
      </c>
      <c r="S290" s="10">
        <v>2.44442</v>
      </c>
      <c r="T290" s="10">
        <v>4.4443999999999999</v>
      </c>
      <c r="U290" s="10">
        <v>1.9999800000000001</v>
      </c>
      <c r="V290" s="10">
        <v>1.1644330000000001</v>
      </c>
      <c r="W290" s="10">
        <v>2.2896000000000001</v>
      </c>
      <c r="X290" s="10">
        <v>0.382218</v>
      </c>
      <c r="Y290" s="10">
        <v>1.5931</v>
      </c>
      <c r="Z290" s="10">
        <f t="shared" si="9"/>
        <v>219.77770000000001</v>
      </c>
      <c r="AA290" s="10">
        <v>90.381114677329492</v>
      </c>
      <c r="AB290" s="12">
        <f>Z290/AA290</f>
        <v>2.4316772456793716</v>
      </c>
      <c r="AC290" s="6" t="s">
        <v>1570</v>
      </c>
    </row>
    <row r="291" spans="1:29" x14ac:dyDescent="0.25">
      <c r="A291" s="6">
        <v>2014</v>
      </c>
      <c r="B291" s="6" t="s">
        <v>47</v>
      </c>
      <c r="C291" s="6">
        <v>6492611</v>
      </c>
      <c r="D291" s="8" t="s">
        <v>120</v>
      </c>
      <c r="F291" s="8" t="s">
        <v>266</v>
      </c>
      <c r="G291" s="6">
        <v>211111</v>
      </c>
      <c r="H291" s="8" t="s">
        <v>53</v>
      </c>
      <c r="I291" s="9">
        <v>31.510532999999999</v>
      </c>
      <c r="J291" s="9">
        <v>-102.651122</v>
      </c>
      <c r="K291" s="6" t="s">
        <v>38</v>
      </c>
      <c r="L291" s="10"/>
      <c r="M291" s="10">
        <v>68.088999999999999</v>
      </c>
      <c r="N291" s="10"/>
      <c r="O291" s="10">
        <v>5.7917999999999997E-2</v>
      </c>
      <c r="P291" s="10">
        <v>407.61599999999999</v>
      </c>
      <c r="Q291" s="10">
        <v>1.5168999999999999</v>
      </c>
      <c r="R291" s="10">
        <v>2.758</v>
      </c>
      <c r="S291" s="10">
        <v>1.5168999999999999</v>
      </c>
      <c r="T291" s="10">
        <v>2.758</v>
      </c>
      <c r="U291" s="10">
        <v>1.2411000000000001</v>
      </c>
      <c r="V291" s="10">
        <v>0.72259600000000002</v>
      </c>
      <c r="W291" s="10">
        <v>0.63400000000000001</v>
      </c>
      <c r="X291" s="10">
        <v>0.23718800000000001</v>
      </c>
      <c r="Y291" s="10">
        <v>46.860599999999998</v>
      </c>
      <c r="Z291" s="11">
        <f t="shared" si="9"/>
        <v>408.25</v>
      </c>
      <c r="AA291" s="10">
        <v>179.70193186648888</v>
      </c>
      <c r="AB291" s="113">
        <f t="shared" ref="AB291:AB322" si="12">+Z291/AA291</f>
        <v>2.2718175356251202</v>
      </c>
      <c r="AC291" s="6" t="s">
        <v>347</v>
      </c>
    </row>
    <row r="292" spans="1:29" x14ac:dyDescent="0.25">
      <c r="A292" s="6">
        <v>2014</v>
      </c>
      <c r="B292" s="6" t="s">
        <v>47</v>
      </c>
      <c r="C292" s="6">
        <v>4029911</v>
      </c>
      <c r="D292" s="8" t="s">
        <v>98</v>
      </c>
      <c r="F292" s="8" t="s">
        <v>359</v>
      </c>
      <c r="G292" s="6">
        <v>211112</v>
      </c>
      <c r="H292" s="8" t="s">
        <v>68</v>
      </c>
      <c r="I292" s="9">
        <v>31.857178000000001</v>
      </c>
      <c r="J292" s="9">
        <v>-101.79015800000001</v>
      </c>
      <c r="K292" s="6" t="s">
        <v>38</v>
      </c>
      <c r="L292" s="10"/>
      <c r="M292" s="10">
        <v>419.05799999999999</v>
      </c>
      <c r="N292" s="10"/>
      <c r="O292" s="10">
        <v>0.20016744</v>
      </c>
      <c r="P292" s="10">
        <v>431.95299999999997</v>
      </c>
      <c r="Q292" s="10">
        <v>6.0932079999999997</v>
      </c>
      <c r="R292" s="10">
        <v>10.631</v>
      </c>
      <c r="S292" s="10">
        <v>6.0932079999999997</v>
      </c>
      <c r="T292" s="10">
        <v>10.631</v>
      </c>
      <c r="U292" s="10">
        <v>4.5377922000000002</v>
      </c>
      <c r="V292" s="10">
        <v>3.4705910000000002</v>
      </c>
      <c r="W292" s="10">
        <v>107.664</v>
      </c>
      <c r="X292" s="10">
        <v>0.91066519999999995</v>
      </c>
      <c r="Y292" s="10">
        <v>121.06100000000001</v>
      </c>
      <c r="Z292" s="11">
        <f t="shared" si="9"/>
        <v>539.61699999999996</v>
      </c>
      <c r="AA292" s="10">
        <v>246.82218328439234</v>
      </c>
      <c r="AB292" s="113">
        <f t="shared" si="12"/>
        <v>2.1862581102697924</v>
      </c>
      <c r="AC292" s="6" t="s">
        <v>347</v>
      </c>
    </row>
    <row r="293" spans="1:29" x14ac:dyDescent="0.25">
      <c r="A293" s="6">
        <v>2014</v>
      </c>
      <c r="B293" s="6" t="s">
        <v>47</v>
      </c>
      <c r="C293" s="6">
        <v>4144911</v>
      </c>
      <c r="D293" s="8" t="s">
        <v>89</v>
      </c>
      <c r="F293" s="8" t="s">
        <v>259</v>
      </c>
      <c r="G293" s="6">
        <v>211112</v>
      </c>
      <c r="H293" s="8" t="s">
        <v>68</v>
      </c>
      <c r="I293" s="9">
        <v>31.866852999999999</v>
      </c>
      <c r="J293" s="9">
        <v>-102.302114</v>
      </c>
      <c r="K293" s="6" t="s">
        <v>38</v>
      </c>
      <c r="L293" s="10"/>
      <c r="M293" s="10">
        <v>217.23330000000001</v>
      </c>
      <c r="N293" s="10"/>
      <c r="O293" s="10">
        <v>0.16026489999999999</v>
      </c>
      <c r="P293" s="10">
        <v>364.01609999999999</v>
      </c>
      <c r="Q293" s="10">
        <v>4.1897409999999997</v>
      </c>
      <c r="R293" s="10">
        <v>7.8693999999999997</v>
      </c>
      <c r="S293" s="10">
        <v>4.1897409999999997</v>
      </c>
      <c r="T293" s="10">
        <v>7.8693999999999997</v>
      </c>
      <c r="U293" s="10">
        <v>3.679659</v>
      </c>
      <c r="V293" s="10">
        <v>2.2997879999999999</v>
      </c>
      <c r="W293" s="10">
        <v>45.234000000000002</v>
      </c>
      <c r="X293" s="10">
        <v>0.70248520000000003</v>
      </c>
      <c r="Y293" s="10">
        <v>35.056199999999997</v>
      </c>
      <c r="Z293" s="11">
        <f t="shared" si="9"/>
        <v>409.25009999999997</v>
      </c>
      <c r="AA293" s="10">
        <v>199.02135733807847</v>
      </c>
      <c r="AB293" s="113">
        <f t="shared" si="12"/>
        <v>2.0563124755741917</v>
      </c>
      <c r="AC293" s="6" t="s">
        <v>347</v>
      </c>
    </row>
    <row r="294" spans="1:29" x14ac:dyDescent="0.25">
      <c r="A294" s="6">
        <v>2014</v>
      </c>
      <c r="B294" s="6" t="s">
        <v>47</v>
      </c>
      <c r="C294" s="6">
        <v>6614011</v>
      </c>
      <c r="D294" s="8" t="s">
        <v>360</v>
      </c>
      <c r="F294" s="8" t="s">
        <v>361</v>
      </c>
      <c r="G294" s="6">
        <v>211112</v>
      </c>
      <c r="H294" s="8" t="s">
        <v>68</v>
      </c>
      <c r="I294" s="9">
        <v>32.048706000000003</v>
      </c>
      <c r="J294" s="9">
        <v>-100.682389</v>
      </c>
      <c r="K294" s="6" t="s">
        <v>38</v>
      </c>
      <c r="L294" s="10"/>
      <c r="M294" s="10">
        <v>198.22730000000001</v>
      </c>
      <c r="N294" s="10"/>
      <c r="O294" s="10">
        <v>0.1302924</v>
      </c>
      <c r="P294" s="10">
        <v>156.8323</v>
      </c>
      <c r="Q294" s="10">
        <v>3.22992035</v>
      </c>
      <c r="R294" s="10">
        <v>6.2080000000000002</v>
      </c>
      <c r="S294" s="10">
        <v>3.22992035</v>
      </c>
      <c r="T294" s="10">
        <v>6.2080000000000002</v>
      </c>
      <c r="U294" s="10">
        <v>2.9780796500000002</v>
      </c>
      <c r="V294" s="10">
        <v>1.62838068</v>
      </c>
      <c r="W294" s="10">
        <v>532.59360000000004</v>
      </c>
      <c r="X294" s="10">
        <v>0.53357840000000001</v>
      </c>
      <c r="Y294" s="10">
        <v>147.00470000000001</v>
      </c>
      <c r="Z294" s="11">
        <f t="shared" si="9"/>
        <v>689.42590000000007</v>
      </c>
      <c r="AA294" s="10">
        <v>348.47603430038214</v>
      </c>
      <c r="AB294" s="113">
        <f t="shared" si="12"/>
        <v>1.9784026221031983</v>
      </c>
      <c r="AC294" s="6" t="s">
        <v>347</v>
      </c>
    </row>
    <row r="295" spans="1:29" x14ac:dyDescent="0.25">
      <c r="A295" s="6">
        <v>2014</v>
      </c>
      <c r="B295" s="6" t="s">
        <v>47</v>
      </c>
      <c r="C295" s="6">
        <v>4030511</v>
      </c>
      <c r="D295" s="8" t="s">
        <v>164</v>
      </c>
      <c r="F295" s="8" t="s">
        <v>165</v>
      </c>
      <c r="G295" s="6">
        <v>324110</v>
      </c>
      <c r="H295" s="8" t="s">
        <v>119</v>
      </c>
      <c r="I295" s="9">
        <v>35.955278</v>
      </c>
      <c r="J295" s="9">
        <v>-101.878056</v>
      </c>
      <c r="K295" s="6" t="s">
        <v>38</v>
      </c>
      <c r="L295" s="10">
        <v>6.2</v>
      </c>
      <c r="M295" s="10">
        <v>167.11879999999999</v>
      </c>
      <c r="N295" s="10">
        <v>116.5975</v>
      </c>
      <c r="O295" s="10">
        <v>1.7287908915800001</v>
      </c>
      <c r="P295" s="10">
        <v>665.09119999999996</v>
      </c>
      <c r="Q295" s="10">
        <v>177.03252599999999</v>
      </c>
      <c r="R295" s="10">
        <v>302.19119999999998</v>
      </c>
      <c r="S295" s="10">
        <v>167.06895118</v>
      </c>
      <c r="T295" s="10">
        <v>292.22762518000002</v>
      </c>
      <c r="U295" s="10">
        <v>125.15857200000001</v>
      </c>
      <c r="V295" s="10">
        <v>171.49474090000001</v>
      </c>
      <c r="W295" s="10">
        <v>56.594200000000001</v>
      </c>
      <c r="X295" s="10">
        <v>80.849500773499997</v>
      </c>
      <c r="Y295" s="10">
        <v>720.69159999999999</v>
      </c>
      <c r="Z295" s="10">
        <f t="shared" si="9"/>
        <v>721.68539999999996</v>
      </c>
      <c r="AA295" s="10">
        <v>395.67045536123146</v>
      </c>
      <c r="AB295" s="12">
        <f t="shared" si="12"/>
        <v>1.8239557445377865</v>
      </c>
      <c r="AC295" s="6" t="s">
        <v>35</v>
      </c>
    </row>
    <row r="296" spans="1:29" x14ac:dyDescent="0.25">
      <c r="A296" s="6">
        <v>2014</v>
      </c>
      <c r="B296" s="6" t="s">
        <v>47</v>
      </c>
      <c r="C296" s="6">
        <v>5765911</v>
      </c>
      <c r="D296" s="8" t="s">
        <v>336</v>
      </c>
      <c r="F296" s="8" t="s">
        <v>337</v>
      </c>
      <c r="G296" s="6">
        <v>211112</v>
      </c>
      <c r="H296" s="8" t="s">
        <v>68</v>
      </c>
      <c r="I296" s="9">
        <v>31.190608000000001</v>
      </c>
      <c r="J296" s="9">
        <v>-102.99037800000001</v>
      </c>
      <c r="K296" s="6" t="s">
        <v>38</v>
      </c>
      <c r="L296" s="10"/>
      <c r="M296" s="10">
        <v>48.451500000000003</v>
      </c>
      <c r="N296" s="10"/>
      <c r="O296" s="10">
        <v>8.4434700000000001E-2</v>
      </c>
      <c r="P296" s="10">
        <v>191.71809999999999</v>
      </c>
      <c r="Q296" s="10">
        <v>2.1804467000000001</v>
      </c>
      <c r="R296" s="10">
        <v>4.0446999999999997</v>
      </c>
      <c r="S296" s="10">
        <v>2.1804467000000001</v>
      </c>
      <c r="T296" s="10">
        <v>4.0446999999999997</v>
      </c>
      <c r="U296" s="10">
        <v>1.8642535499999999</v>
      </c>
      <c r="V296" s="10">
        <v>1.0722708000000001</v>
      </c>
      <c r="W296" s="10">
        <v>114.9708</v>
      </c>
      <c r="X296" s="10">
        <v>0.34578059999999999</v>
      </c>
      <c r="Y296" s="10">
        <v>11.982900000000001</v>
      </c>
      <c r="Z296" s="11">
        <f t="shared" si="9"/>
        <v>306.68889999999999</v>
      </c>
      <c r="AA296" s="10">
        <v>171.3380787838357</v>
      </c>
      <c r="AB296" s="113">
        <f t="shared" si="12"/>
        <v>1.7899634580759261</v>
      </c>
      <c r="AC296" s="6" t="s">
        <v>347</v>
      </c>
    </row>
    <row r="297" spans="1:29" x14ac:dyDescent="0.25">
      <c r="A297" s="6">
        <v>2014</v>
      </c>
      <c r="B297" s="6" t="s">
        <v>47</v>
      </c>
      <c r="C297" s="6">
        <v>5863411</v>
      </c>
      <c r="D297" s="8" t="s">
        <v>171</v>
      </c>
      <c r="F297" s="8" t="s">
        <v>172</v>
      </c>
      <c r="G297" s="6">
        <v>211111</v>
      </c>
      <c r="H297" s="8" t="s">
        <v>53</v>
      </c>
      <c r="I297" s="9">
        <v>36.383699999999997</v>
      </c>
      <c r="J297" s="9">
        <v>-101.6681</v>
      </c>
      <c r="K297" s="6" t="s">
        <v>38</v>
      </c>
      <c r="L297" s="10"/>
      <c r="M297" s="10">
        <v>429.78899999999999</v>
      </c>
      <c r="N297" s="10"/>
      <c r="O297" s="10">
        <v>0.15817200000000001</v>
      </c>
      <c r="P297" s="10">
        <v>687.66300000000001</v>
      </c>
      <c r="Q297" s="10">
        <v>4.1425999999999998</v>
      </c>
      <c r="R297" s="10">
        <v>7.532</v>
      </c>
      <c r="S297" s="10">
        <v>4.1425999999999998</v>
      </c>
      <c r="T297" s="10">
        <v>7.532</v>
      </c>
      <c r="U297" s="10">
        <v>3.3894000000000002</v>
      </c>
      <c r="V297" s="10">
        <v>1.973384</v>
      </c>
      <c r="W297" s="10">
        <v>9.1999999999999998E-2</v>
      </c>
      <c r="X297" s="10">
        <v>0.64775199999999999</v>
      </c>
      <c r="Y297" s="10">
        <v>54.357999999999997</v>
      </c>
      <c r="Z297" s="10">
        <f t="shared" si="9"/>
        <v>687.755</v>
      </c>
      <c r="AA297" s="10">
        <v>418.61682479882109</v>
      </c>
      <c r="AB297" s="12">
        <f t="shared" si="12"/>
        <v>1.6429224991865088</v>
      </c>
      <c r="AC297" s="6" t="s">
        <v>35</v>
      </c>
    </row>
    <row r="298" spans="1:29" x14ac:dyDescent="0.25">
      <c r="A298" s="6">
        <v>2018</v>
      </c>
      <c r="B298" s="6" t="s">
        <v>30</v>
      </c>
      <c r="C298" s="6">
        <v>5678011</v>
      </c>
      <c r="D298" s="7" t="s">
        <v>36</v>
      </c>
      <c r="E298" s="6"/>
      <c r="F298" s="8" t="s">
        <v>180</v>
      </c>
      <c r="G298" s="6">
        <v>221112</v>
      </c>
      <c r="H298" s="8" t="s">
        <v>33</v>
      </c>
      <c r="I298" s="9">
        <v>35.282499999999999</v>
      </c>
      <c r="J298" s="9">
        <v>-101.7458</v>
      </c>
      <c r="K298" s="6" t="s">
        <v>38</v>
      </c>
      <c r="P298" s="10">
        <v>616.96199999999999</v>
      </c>
      <c r="W298" s="10">
        <v>3.081</v>
      </c>
      <c r="Z298" s="11">
        <f t="shared" si="9"/>
        <v>620.04300000000001</v>
      </c>
      <c r="AA298" s="11">
        <v>411.88979113518991</v>
      </c>
      <c r="AB298" s="12">
        <f t="shared" si="12"/>
        <v>1.5053614178956194</v>
      </c>
      <c r="AC298" s="6" t="s">
        <v>35</v>
      </c>
    </row>
    <row r="299" spans="1:29" x14ac:dyDescent="0.25">
      <c r="A299" s="6">
        <v>2014</v>
      </c>
      <c r="B299" s="6" t="s">
        <v>47</v>
      </c>
      <c r="C299" s="6">
        <v>3961711</v>
      </c>
      <c r="D299" s="8" t="s">
        <v>164</v>
      </c>
      <c r="F299" s="8" t="s">
        <v>192</v>
      </c>
      <c r="G299" s="6">
        <v>211111</v>
      </c>
      <c r="H299" s="8" t="s">
        <v>53</v>
      </c>
      <c r="I299" s="9">
        <v>35.963332999999999</v>
      </c>
      <c r="J299" s="9">
        <v>-101.815</v>
      </c>
      <c r="K299" s="6" t="s">
        <v>38</v>
      </c>
      <c r="L299" s="10"/>
      <c r="M299" s="10">
        <v>294.72680000000003</v>
      </c>
      <c r="N299" s="10"/>
      <c r="O299" s="10">
        <v>0.20708099999999999</v>
      </c>
      <c r="P299" s="10">
        <v>520.005</v>
      </c>
      <c r="Q299" s="10">
        <v>5.2811013999999998</v>
      </c>
      <c r="R299" s="10">
        <v>9.8770000000000007</v>
      </c>
      <c r="S299" s="10">
        <v>5.2811013999999998</v>
      </c>
      <c r="T299" s="10">
        <v>9.8770000000000007</v>
      </c>
      <c r="U299" s="10">
        <v>4.5958985700000001</v>
      </c>
      <c r="V299" s="10">
        <v>2.5961462000000002</v>
      </c>
      <c r="W299" s="10">
        <v>67.965000000000003</v>
      </c>
      <c r="X299" s="10">
        <v>0.84804619999999997</v>
      </c>
      <c r="Y299" s="10">
        <v>51.8367</v>
      </c>
      <c r="Z299" s="10">
        <f t="shared" si="9"/>
        <v>587.97</v>
      </c>
      <c r="AA299" s="10">
        <v>401.37179110607025</v>
      </c>
      <c r="AB299" s="12">
        <f t="shared" si="12"/>
        <v>1.4649011540639576</v>
      </c>
      <c r="AC299" s="6" t="s">
        <v>35</v>
      </c>
    </row>
    <row r="300" spans="1:29" x14ac:dyDescent="0.25">
      <c r="A300" s="6">
        <v>2018</v>
      </c>
      <c r="B300" s="6" t="s">
        <v>30</v>
      </c>
      <c r="C300" s="6">
        <v>7910111</v>
      </c>
      <c r="D300" s="7" t="s">
        <v>196</v>
      </c>
      <c r="E300" s="6"/>
      <c r="F300" s="8" t="s">
        <v>197</v>
      </c>
      <c r="G300" s="6">
        <v>221112</v>
      </c>
      <c r="H300" s="8" t="s">
        <v>33</v>
      </c>
      <c r="I300" s="9">
        <v>35.695700000000002</v>
      </c>
      <c r="J300" s="9">
        <v>-101.36</v>
      </c>
      <c r="K300" s="6" t="s">
        <v>38</v>
      </c>
      <c r="P300" s="10">
        <v>500.59</v>
      </c>
      <c r="W300" s="10">
        <v>82.343999999999994</v>
      </c>
      <c r="Z300" s="11">
        <f t="shared" si="9"/>
        <v>582.93399999999997</v>
      </c>
      <c r="AA300" s="11">
        <v>442.57398420144568</v>
      </c>
      <c r="AB300" s="12">
        <f t="shared" si="12"/>
        <v>1.3171447505027021</v>
      </c>
      <c r="AC300" s="6" t="s">
        <v>35</v>
      </c>
    </row>
    <row r="301" spans="1:29" x14ac:dyDescent="0.25">
      <c r="A301" s="6">
        <v>2014</v>
      </c>
      <c r="B301" s="6" t="s">
        <v>47</v>
      </c>
      <c r="C301" s="6">
        <v>4030411</v>
      </c>
      <c r="D301" s="8" t="s">
        <v>164</v>
      </c>
      <c r="F301" s="8" t="s">
        <v>217</v>
      </c>
      <c r="G301" s="6">
        <v>325180</v>
      </c>
      <c r="H301" s="8" t="s">
        <v>57</v>
      </c>
      <c r="I301" s="9">
        <v>35.981499999999997</v>
      </c>
      <c r="J301" s="9">
        <v>-101.89409999999999</v>
      </c>
      <c r="K301" s="6" t="s">
        <v>38</v>
      </c>
      <c r="L301" s="10"/>
      <c r="M301" s="10">
        <v>561.54219999999998</v>
      </c>
      <c r="N301" s="10"/>
      <c r="O301" s="10">
        <v>2.8644360000000001E-2</v>
      </c>
      <c r="P301" s="10">
        <v>255.59729999999999</v>
      </c>
      <c r="Q301" s="10">
        <v>4.0097392999999997</v>
      </c>
      <c r="R301" s="10">
        <v>10.997</v>
      </c>
      <c r="S301" s="10">
        <v>2.5008593000000001</v>
      </c>
      <c r="T301" s="10">
        <v>9.4881200000000003</v>
      </c>
      <c r="U301" s="10">
        <v>6.9872617000000004</v>
      </c>
      <c r="V301" s="10">
        <v>8.1727489999999996</v>
      </c>
      <c r="W301" s="10">
        <v>182.7354</v>
      </c>
      <c r="X301" s="10">
        <v>0.61693750000000003</v>
      </c>
      <c r="Y301" s="10">
        <v>17.741</v>
      </c>
      <c r="Z301" s="10">
        <f t="shared" si="9"/>
        <v>438.33269999999999</v>
      </c>
      <c r="AA301" s="10">
        <v>394.33121311568493</v>
      </c>
      <c r="AB301" s="12">
        <f t="shared" si="12"/>
        <v>1.1115850975545432</v>
      </c>
      <c r="AC301" s="6" t="s">
        <v>35</v>
      </c>
    </row>
    <row r="302" spans="1:29" x14ac:dyDescent="0.25">
      <c r="A302" s="6">
        <v>2014</v>
      </c>
      <c r="B302" s="6" t="s">
        <v>47</v>
      </c>
      <c r="C302" s="6">
        <v>6157311</v>
      </c>
      <c r="D302" s="8" t="s">
        <v>55</v>
      </c>
      <c r="F302" s="8" t="s">
        <v>219</v>
      </c>
      <c r="G302" s="6">
        <v>325110</v>
      </c>
      <c r="H302" s="8" t="s">
        <v>220</v>
      </c>
      <c r="I302" s="9">
        <v>35.699179999999998</v>
      </c>
      <c r="J302" s="9">
        <v>-101.35634</v>
      </c>
      <c r="K302" s="6" t="s">
        <v>38</v>
      </c>
      <c r="L302" s="10"/>
      <c r="M302" s="10">
        <v>40.495699999999999</v>
      </c>
      <c r="N302" s="10"/>
      <c r="O302" s="10">
        <v>6.4912832000000004E-2</v>
      </c>
      <c r="P302" s="10">
        <v>28.162800000000001</v>
      </c>
      <c r="Q302" s="10">
        <v>4.3386584099999999</v>
      </c>
      <c r="R302" s="10">
        <v>5.6257000000000001</v>
      </c>
      <c r="S302" s="10">
        <v>4.2123584100000002</v>
      </c>
      <c r="T302" s="10">
        <v>5.4993999999999996</v>
      </c>
      <c r="U302" s="10">
        <v>1.2870417700000001</v>
      </c>
      <c r="V302" s="10">
        <v>3.1107109130000001</v>
      </c>
      <c r="W302" s="10">
        <v>421.62400000000002</v>
      </c>
      <c r="X302" s="10">
        <v>0.35992800000000003</v>
      </c>
      <c r="Y302" s="10">
        <v>290.05340000000001</v>
      </c>
      <c r="Z302" s="10">
        <f t="shared" si="9"/>
        <v>449.78680000000003</v>
      </c>
      <c r="AA302" s="10">
        <v>442.86246768055753</v>
      </c>
      <c r="AB302" s="12">
        <f t="shared" si="12"/>
        <v>1.0156354011115638</v>
      </c>
      <c r="AC302" s="6" t="s">
        <v>35</v>
      </c>
    </row>
    <row r="303" spans="1:29" x14ac:dyDescent="0.25">
      <c r="A303" s="6">
        <v>2014</v>
      </c>
      <c r="B303" s="6" t="s">
        <v>47</v>
      </c>
      <c r="C303" s="6">
        <v>4016311</v>
      </c>
      <c r="D303" s="8" t="s">
        <v>164</v>
      </c>
      <c r="F303" s="8" t="s">
        <v>225</v>
      </c>
      <c r="G303" s="6">
        <v>486210</v>
      </c>
      <c r="H303" s="8" t="s">
        <v>72</v>
      </c>
      <c r="I303" s="9">
        <v>35.973889</v>
      </c>
      <c r="J303" s="9">
        <v>-101.826944</v>
      </c>
      <c r="K303" s="6" t="s">
        <v>38</v>
      </c>
      <c r="L303" s="10"/>
      <c r="M303" s="10">
        <v>93.798299999999998</v>
      </c>
      <c r="N303" s="10"/>
      <c r="O303" s="10">
        <v>0.2403072</v>
      </c>
      <c r="P303" s="10">
        <v>382.86079999999998</v>
      </c>
      <c r="Q303" s="10">
        <v>6.293755</v>
      </c>
      <c r="R303" s="10">
        <v>11.443199999999999</v>
      </c>
      <c r="S303" s="10">
        <v>6.293755</v>
      </c>
      <c r="T303" s="10">
        <v>11.443199999999999</v>
      </c>
      <c r="U303" s="10">
        <v>5.1494350000000004</v>
      </c>
      <c r="V303" s="10">
        <v>2.9981184000000001</v>
      </c>
      <c r="W303" s="10">
        <v>0.1817</v>
      </c>
      <c r="X303" s="10">
        <v>0.98411439999999994</v>
      </c>
      <c r="Y303" s="10">
        <v>28.938400000000001</v>
      </c>
      <c r="Z303" s="10">
        <f t="shared" si="9"/>
        <v>383.04249999999996</v>
      </c>
      <c r="AA303" s="10">
        <v>400.33797242255406</v>
      </c>
      <c r="AB303" s="12">
        <f t="shared" si="12"/>
        <v>0.95679782180567463</v>
      </c>
      <c r="AC303" s="6" t="s">
        <v>35</v>
      </c>
    </row>
    <row r="304" spans="1:29" x14ac:dyDescent="0.25">
      <c r="A304" s="6">
        <v>2014</v>
      </c>
      <c r="B304" s="6" t="s">
        <v>47</v>
      </c>
      <c r="C304" s="6">
        <v>2904811</v>
      </c>
      <c r="D304" s="8" t="s">
        <v>69</v>
      </c>
      <c r="F304" s="8" t="s">
        <v>234</v>
      </c>
      <c r="G304" s="6">
        <v>486210</v>
      </c>
      <c r="H304" s="8" t="s">
        <v>72</v>
      </c>
      <c r="I304" s="9">
        <v>36.475434</v>
      </c>
      <c r="J304" s="9">
        <v>-101.22038000000001</v>
      </c>
      <c r="K304" s="6" t="s">
        <v>38</v>
      </c>
      <c r="L304" s="10"/>
      <c r="M304" s="10">
        <v>93.709000000000003</v>
      </c>
      <c r="N304" s="10"/>
      <c r="O304" s="10">
        <v>7.1631E-2</v>
      </c>
      <c r="P304" s="10">
        <v>412.32100000000003</v>
      </c>
      <c r="Q304" s="10">
        <v>1.87605</v>
      </c>
      <c r="R304" s="10">
        <v>3.411</v>
      </c>
      <c r="S304" s="10">
        <v>1.87605</v>
      </c>
      <c r="T304" s="10">
        <v>3.411</v>
      </c>
      <c r="U304" s="10">
        <v>1.53495</v>
      </c>
      <c r="V304" s="10">
        <v>0.89368199999999998</v>
      </c>
      <c r="W304" s="10">
        <v>4.1000000000000002E-2</v>
      </c>
      <c r="X304" s="10">
        <v>0.293346</v>
      </c>
      <c r="Y304" s="10">
        <v>149.10599999999999</v>
      </c>
      <c r="Z304" s="10">
        <f t="shared" si="9"/>
        <v>412.36200000000002</v>
      </c>
      <c r="AA304" s="10">
        <v>459.72496390233124</v>
      </c>
      <c r="AB304" s="12">
        <f t="shared" si="12"/>
        <v>0.89697543613839192</v>
      </c>
      <c r="AC304" s="6" t="s">
        <v>35</v>
      </c>
    </row>
    <row r="305" spans="1:29" x14ac:dyDescent="0.25">
      <c r="A305" s="6">
        <v>2014</v>
      </c>
      <c r="B305" s="6" t="s">
        <v>47</v>
      </c>
      <c r="C305" s="6">
        <v>5678411</v>
      </c>
      <c r="D305" s="8" t="s">
        <v>240</v>
      </c>
      <c r="F305" s="8" t="s">
        <v>241</v>
      </c>
      <c r="G305" s="6">
        <v>211112</v>
      </c>
      <c r="H305" s="8" t="s">
        <v>68</v>
      </c>
      <c r="I305" s="9">
        <v>35.537832999999999</v>
      </c>
      <c r="J305" s="9">
        <v>-101.89549700000001</v>
      </c>
      <c r="K305" s="6" t="s">
        <v>38</v>
      </c>
      <c r="L305" s="10"/>
      <c r="M305" s="10">
        <v>163.76929999999999</v>
      </c>
      <c r="N305" s="10"/>
      <c r="O305" s="10">
        <v>0.30724240000000003</v>
      </c>
      <c r="P305" s="10">
        <v>333.45460000000003</v>
      </c>
      <c r="Q305" s="10">
        <v>29.571835</v>
      </c>
      <c r="R305" s="10">
        <v>34.745199999999997</v>
      </c>
      <c r="S305" s="10">
        <v>29.571835</v>
      </c>
      <c r="T305" s="10">
        <v>34.745199999999997</v>
      </c>
      <c r="U305" s="10">
        <v>5.1733650000000004</v>
      </c>
      <c r="V305" s="10">
        <v>22.062958999999999</v>
      </c>
      <c r="W305" s="10"/>
      <c r="X305" s="10">
        <v>3.2692275999999998</v>
      </c>
      <c r="Y305" s="10">
        <v>74.134799999999998</v>
      </c>
      <c r="Z305" s="10">
        <f t="shared" si="9"/>
        <v>333.45460000000003</v>
      </c>
      <c r="AA305" s="10">
        <v>395.23765365446832</v>
      </c>
      <c r="AB305" s="12">
        <f t="shared" si="12"/>
        <v>0.84368125586414555</v>
      </c>
      <c r="AC305" s="6" t="s">
        <v>35</v>
      </c>
    </row>
    <row r="306" spans="1:29" x14ac:dyDescent="0.25">
      <c r="A306" s="6">
        <v>2014</v>
      </c>
      <c r="B306" s="6" t="s">
        <v>47</v>
      </c>
      <c r="C306" s="6">
        <v>4195311</v>
      </c>
      <c r="D306" s="8" t="s">
        <v>394</v>
      </c>
      <c r="F306" s="8" t="s">
        <v>395</v>
      </c>
      <c r="G306" s="6">
        <v>211112</v>
      </c>
      <c r="H306" s="8" t="s">
        <v>68</v>
      </c>
      <c r="I306" s="9">
        <v>30.506667</v>
      </c>
      <c r="J306" s="9">
        <v>-100.588611</v>
      </c>
      <c r="K306" s="6" t="s">
        <v>38</v>
      </c>
      <c r="L306" s="10"/>
      <c r="M306" s="10">
        <v>173.999</v>
      </c>
      <c r="N306" s="10"/>
      <c r="O306" s="10">
        <v>0.23410800000000001</v>
      </c>
      <c r="P306" s="10">
        <v>694.36300000000006</v>
      </c>
      <c r="Q306" s="10">
        <v>5.9519709000000001</v>
      </c>
      <c r="R306" s="10">
        <v>11.18</v>
      </c>
      <c r="S306" s="10">
        <v>5.9519709000000001</v>
      </c>
      <c r="T306" s="10">
        <v>11.18</v>
      </c>
      <c r="U306" s="10">
        <v>5.2280290999999997</v>
      </c>
      <c r="V306" s="10">
        <v>2.9459056000000001</v>
      </c>
      <c r="W306" s="10">
        <v>0.36299999999999999</v>
      </c>
      <c r="X306" s="10">
        <v>0.95872800000000002</v>
      </c>
      <c r="Y306" s="10">
        <v>134.74780000000001</v>
      </c>
      <c r="Z306" s="11">
        <f t="shared" si="9"/>
        <v>694.72600000000011</v>
      </c>
      <c r="AA306" s="10">
        <v>825.82043963308445</v>
      </c>
      <c r="AB306" s="110">
        <f t="shared" si="12"/>
        <v>0.84125551591901726</v>
      </c>
      <c r="AC306" s="6" t="s">
        <v>1531</v>
      </c>
    </row>
    <row r="307" spans="1:29" x14ac:dyDescent="0.25">
      <c r="A307" s="6">
        <v>2014</v>
      </c>
      <c r="B307" s="6" t="s">
        <v>47</v>
      </c>
      <c r="C307" s="6">
        <v>6520011</v>
      </c>
      <c r="D307" s="8" t="s">
        <v>73</v>
      </c>
      <c r="F307" s="8" t="s">
        <v>250</v>
      </c>
      <c r="G307" s="6">
        <v>325180</v>
      </c>
      <c r="H307" s="8" t="s">
        <v>57</v>
      </c>
      <c r="I307" s="9">
        <v>35.506864</v>
      </c>
      <c r="J307" s="9">
        <v>-101.03873900000001</v>
      </c>
      <c r="K307" s="6" t="s">
        <v>38</v>
      </c>
      <c r="L307" s="10"/>
      <c r="M307" s="10">
        <v>338.55549999999999</v>
      </c>
      <c r="N307" s="10">
        <v>0.11070000000000001</v>
      </c>
      <c r="O307" s="10">
        <v>9.7375640000000006E-3</v>
      </c>
      <c r="P307" s="10">
        <v>28.6769</v>
      </c>
      <c r="Q307" s="10">
        <v>1.2529567100000001</v>
      </c>
      <c r="R307" s="10">
        <v>2.6349999999999998</v>
      </c>
      <c r="S307" s="10">
        <v>0.68618835</v>
      </c>
      <c r="T307" s="10">
        <v>2.06823164</v>
      </c>
      <c r="U307" s="10">
        <v>1.382043288</v>
      </c>
      <c r="V307" s="10">
        <v>1.6571794070000001</v>
      </c>
      <c r="W307" s="10">
        <v>351.09719999999999</v>
      </c>
      <c r="X307" s="10">
        <v>0.138017852</v>
      </c>
      <c r="Y307" s="10">
        <v>13</v>
      </c>
      <c r="Z307" s="10">
        <f t="shared" si="9"/>
        <v>379.77409999999998</v>
      </c>
      <c r="AA307" s="10">
        <v>472.80301237148126</v>
      </c>
      <c r="AB307" s="12">
        <f t="shared" si="12"/>
        <v>0.80323959463610928</v>
      </c>
      <c r="AC307" s="6" t="s">
        <v>35</v>
      </c>
    </row>
    <row r="308" spans="1:29" x14ac:dyDescent="0.25">
      <c r="A308" s="6">
        <v>2014</v>
      </c>
      <c r="B308" s="6" t="s">
        <v>47</v>
      </c>
      <c r="C308" s="6">
        <v>4946611</v>
      </c>
      <c r="D308" s="8" t="s">
        <v>164</v>
      </c>
      <c r="F308" s="8" t="s">
        <v>254</v>
      </c>
      <c r="G308" s="6">
        <v>211111</v>
      </c>
      <c r="H308" s="8" t="s">
        <v>53</v>
      </c>
      <c r="I308" s="9">
        <v>35.809486</v>
      </c>
      <c r="J308" s="9">
        <v>-101.630233</v>
      </c>
      <c r="K308" s="6" t="s">
        <v>38</v>
      </c>
      <c r="L308" s="10"/>
      <c r="M308" s="10">
        <v>298.07400000000001</v>
      </c>
      <c r="N308" s="10"/>
      <c r="O308" s="10">
        <v>8.0953585999999994E-2</v>
      </c>
      <c r="P308" s="10">
        <v>219.48</v>
      </c>
      <c r="Q308" s="10">
        <v>1.959948</v>
      </c>
      <c r="R308" s="10">
        <v>3.9929999999999999</v>
      </c>
      <c r="S308" s="10">
        <v>1.959948</v>
      </c>
      <c r="T308" s="10">
        <v>3.9929999999999999</v>
      </c>
      <c r="U308" s="10">
        <v>2.0330519300000001</v>
      </c>
      <c r="V308" s="10">
        <v>1.0150801199999999</v>
      </c>
      <c r="W308" s="10">
        <v>99.953999999999994</v>
      </c>
      <c r="X308" s="10">
        <v>0.33127269999999998</v>
      </c>
      <c r="Y308" s="10">
        <v>132.88399999999999</v>
      </c>
      <c r="Z308" s="10">
        <f t="shared" si="9"/>
        <v>319.43399999999997</v>
      </c>
      <c r="AA308" s="10">
        <v>417.83382744191215</v>
      </c>
      <c r="AB308" s="12">
        <f t="shared" si="12"/>
        <v>0.76450009314865286</v>
      </c>
      <c r="AC308" s="6" t="s">
        <v>35</v>
      </c>
    </row>
    <row r="309" spans="1:29" x14ac:dyDescent="0.25">
      <c r="A309" s="6">
        <v>2014</v>
      </c>
      <c r="B309" s="6" t="s">
        <v>47</v>
      </c>
      <c r="C309" s="6">
        <v>4835611</v>
      </c>
      <c r="D309" s="8" t="s">
        <v>203</v>
      </c>
      <c r="F309" s="8" t="s">
        <v>398</v>
      </c>
      <c r="G309" s="6">
        <v>486210</v>
      </c>
      <c r="H309" s="8" t="s">
        <v>72</v>
      </c>
      <c r="I309" s="9">
        <v>31.969539000000001</v>
      </c>
      <c r="J309" s="9">
        <v>-106.398219</v>
      </c>
      <c r="K309" s="6" t="s">
        <v>38</v>
      </c>
      <c r="L309" s="10"/>
      <c r="M309" s="10">
        <v>32.603000000000002</v>
      </c>
      <c r="N309" s="10"/>
      <c r="O309" s="10">
        <v>6.3373799999999994E-2</v>
      </c>
      <c r="P309" s="10">
        <v>195.62530000000001</v>
      </c>
      <c r="Q309" s="10">
        <v>1.6597900000000001</v>
      </c>
      <c r="R309" s="10">
        <v>3.0177999999999998</v>
      </c>
      <c r="S309" s="10">
        <v>1.6597900000000001</v>
      </c>
      <c r="T309" s="10">
        <v>3.0177999999999998</v>
      </c>
      <c r="U309" s="10">
        <v>1.3580099999999999</v>
      </c>
      <c r="V309" s="10">
        <v>0.79066420000000004</v>
      </c>
      <c r="W309" s="10">
        <v>1.5546</v>
      </c>
      <c r="X309" s="10">
        <v>0.2595306</v>
      </c>
      <c r="Y309" s="10">
        <v>1.6396999999999999</v>
      </c>
      <c r="Z309" s="11">
        <f t="shared" si="9"/>
        <v>197.1799</v>
      </c>
      <c r="AA309" s="10">
        <v>258.62290839791029</v>
      </c>
      <c r="AB309" s="110">
        <f t="shared" si="12"/>
        <v>0.7624224057391864</v>
      </c>
      <c r="AC309" s="6" t="s">
        <v>1531</v>
      </c>
    </row>
    <row r="310" spans="1:29" x14ac:dyDescent="0.25">
      <c r="A310" s="6">
        <v>2014</v>
      </c>
      <c r="B310" s="6" t="s">
        <v>47</v>
      </c>
      <c r="C310" s="6">
        <v>4179811</v>
      </c>
      <c r="D310" s="8" t="s">
        <v>164</v>
      </c>
      <c r="F310" s="8" t="s">
        <v>257</v>
      </c>
      <c r="G310" s="6">
        <v>486210</v>
      </c>
      <c r="H310" s="8" t="s">
        <v>72</v>
      </c>
      <c r="I310" s="9">
        <v>35.950094</v>
      </c>
      <c r="J310" s="9">
        <v>-101.86300300000001</v>
      </c>
      <c r="K310" s="6" t="s">
        <v>38</v>
      </c>
      <c r="L310" s="10"/>
      <c r="M310" s="10">
        <v>129.83699999999999</v>
      </c>
      <c r="N310" s="10"/>
      <c r="O310" s="10">
        <v>5.5986000000000001E-2</v>
      </c>
      <c r="P310" s="10">
        <v>292.20400000000001</v>
      </c>
      <c r="Q310" s="10">
        <v>1.4662999999999999</v>
      </c>
      <c r="R310" s="10">
        <v>2.6659999999999999</v>
      </c>
      <c r="S310" s="10">
        <v>1.4662999999999999</v>
      </c>
      <c r="T310" s="10">
        <v>2.6659999999999999</v>
      </c>
      <c r="U310" s="10">
        <v>1.1997</v>
      </c>
      <c r="V310" s="10">
        <v>0.698492</v>
      </c>
      <c r="W310" s="10">
        <v>3.3000000000000002E-2</v>
      </c>
      <c r="X310" s="10">
        <v>0.22927600000000001</v>
      </c>
      <c r="Y310" s="10">
        <v>19.056000000000001</v>
      </c>
      <c r="Z310" s="10">
        <f t="shared" si="9"/>
        <v>292.23700000000002</v>
      </c>
      <c r="AA310" s="10">
        <v>397.00696129752669</v>
      </c>
      <c r="AB310" s="12">
        <f t="shared" si="12"/>
        <v>0.7361004427854112</v>
      </c>
      <c r="AC310" s="6" t="s">
        <v>35</v>
      </c>
    </row>
    <row r="311" spans="1:29" x14ac:dyDescent="0.25">
      <c r="A311" s="6">
        <v>2018</v>
      </c>
      <c r="B311" s="6" t="s">
        <v>30</v>
      </c>
      <c r="C311" s="6">
        <v>5129311</v>
      </c>
      <c r="D311" s="7" t="s">
        <v>262</v>
      </c>
      <c r="F311" s="7" t="s">
        <v>263</v>
      </c>
      <c r="G311" s="6">
        <v>221112</v>
      </c>
      <c r="H311" s="8" t="s">
        <v>33</v>
      </c>
      <c r="I311" s="9">
        <v>32.972799999999999</v>
      </c>
      <c r="J311" s="9">
        <v>-102.74169999999999</v>
      </c>
      <c r="K311" s="6" t="s">
        <v>38</v>
      </c>
      <c r="P311" s="10">
        <v>317.87099999999998</v>
      </c>
      <c r="W311" s="10">
        <v>4.9829999999999997</v>
      </c>
      <c r="Z311" s="11">
        <f t="shared" si="9"/>
        <v>322.85399999999998</v>
      </c>
      <c r="AA311" s="11">
        <v>445.72983786127247</v>
      </c>
      <c r="AB311" s="12">
        <f t="shared" si="12"/>
        <v>0.72432664940973512</v>
      </c>
      <c r="AC311" s="6" t="s">
        <v>35</v>
      </c>
    </row>
    <row r="312" spans="1:29" x14ac:dyDescent="0.25">
      <c r="A312" s="6">
        <v>2014</v>
      </c>
      <c r="B312" s="6" t="s">
        <v>47</v>
      </c>
      <c r="C312" s="6">
        <v>6508311</v>
      </c>
      <c r="D312" s="8" t="s">
        <v>203</v>
      </c>
      <c r="F312" s="8" t="s">
        <v>1526</v>
      </c>
      <c r="G312" s="6">
        <v>331221</v>
      </c>
      <c r="H312" s="8" t="s">
        <v>1527</v>
      </c>
      <c r="I312" s="9">
        <v>31.965</v>
      </c>
      <c r="J312" s="9">
        <v>-106.583889</v>
      </c>
      <c r="K312" s="6" t="s">
        <v>38</v>
      </c>
      <c r="L312" s="10"/>
      <c r="M312" s="10">
        <v>1109.982</v>
      </c>
      <c r="N312" s="10"/>
      <c r="O312" s="10">
        <v>3.3356954000000001E-2</v>
      </c>
      <c r="P312" s="10">
        <v>153.17599999999999</v>
      </c>
      <c r="Q312" s="10">
        <v>10.080822986999999</v>
      </c>
      <c r="R312" s="10">
        <v>13.961600000000001</v>
      </c>
      <c r="S312" s="10">
        <v>7.0480158570000002</v>
      </c>
      <c r="T312" s="10">
        <v>10.928793000000001</v>
      </c>
      <c r="U312" s="10">
        <v>3.8807807933</v>
      </c>
      <c r="V312" s="10">
        <v>8.6695928500000008</v>
      </c>
      <c r="W312" s="10">
        <v>9.0828000000000007</v>
      </c>
      <c r="X312" s="10">
        <v>1.2682570399999999</v>
      </c>
      <c r="Y312" s="10">
        <v>50.406799999999997</v>
      </c>
      <c r="Z312" s="11">
        <f t="shared" si="9"/>
        <v>162.25879999999998</v>
      </c>
      <c r="AA312" s="10">
        <v>241.10170918338471</v>
      </c>
      <c r="AB312" s="110">
        <f t="shared" si="12"/>
        <v>0.67298900762492764</v>
      </c>
      <c r="AC312" s="6" t="s">
        <v>1531</v>
      </c>
    </row>
    <row r="313" spans="1:29" x14ac:dyDescent="0.25">
      <c r="A313" s="6">
        <v>2014</v>
      </c>
      <c r="B313" s="6" t="s">
        <v>47</v>
      </c>
      <c r="C313" s="6">
        <v>5862711</v>
      </c>
      <c r="D313" s="8" t="s">
        <v>171</v>
      </c>
      <c r="F313" s="8" t="s">
        <v>285</v>
      </c>
      <c r="G313" s="6">
        <v>211111</v>
      </c>
      <c r="H313" s="8" t="s">
        <v>53</v>
      </c>
      <c r="I313" s="9">
        <v>36.148611000000002</v>
      </c>
      <c r="J313" s="9">
        <v>-101.901667</v>
      </c>
      <c r="K313" s="6" t="s">
        <v>38</v>
      </c>
      <c r="L313" s="10"/>
      <c r="M313" s="10">
        <v>175.613</v>
      </c>
      <c r="N313" s="10"/>
      <c r="O313" s="10">
        <v>6.6885E-2</v>
      </c>
      <c r="P313" s="10">
        <v>255.10300000000001</v>
      </c>
      <c r="Q313" s="10">
        <v>1.7517499999999999</v>
      </c>
      <c r="R313" s="10">
        <v>3.1850000000000001</v>
      </c>
      <c r="S313" s="10">
        <v>1.7517499999999999</v>
      </c>
      <c r="T313" s="10">
        <v>3.1850000000000001</v>
      </c>
      <c r="U313" s="10">
        <v>1.4332499999999999</v>
      </c>
      <c r="V313" s="10">
        <v>0.83447000000000005</v>
      </c>
      <c r="W313" s="10">
        <v>5.0999999999999997E-2</v>
      </c>
      <c r="X313" s="10">
        <v>0.27390999999999999</v>
      </c>
      <c r="Y313" s="10">
        <v>37.799999999999997</v>
      </c>
      <c r="Z313" s="10">
        <f t="shared" si="9"/>
        <v>255.154</v>
      </c>
      <c r="AA313" s="10">
        <v>394.82202538651933</v>
      </c>
      <c r="AB313" s="12">
        <f t="shared" si="12"/>
        <v>0.64625067395926461</v>
      </c>
      <c r="AC313" s="6" t="s">
        <v>35</v>
      </c>
    </row>
    <row r="314" spans="1:29" x14ac:dyDescent="0.25">
      <c r="A314" s="6">
        <v>2014</v>
      </c>
      <c r="B314" s="6" t="s">
        <v>47</v>
      </c>
      <c r="C314" s="6">
        <v>5863511</v>
      </c>
      <c r="D314" s="8" t="s">
        <v>171</v>
      </c>
      <c r="F314" s="8" t="s">
        <v>286</v>
      </c>
      <c r="G314" s="6">
        <v>211111</v>
      </c>
      <c r="H314" s="8" t="s">
        <v>53</v>
      </c>
      <c r="I314" s="9">
        <v>36.140672000000002</v>
      </c>
      <c r="J314" s="9">
        <v>-101.89988099999999</v>
      </c>
      <c r="K314" s="6" t="s">
        <v>38</v>
      </c>
      <c r="L314" s="10"/>
      <c r="M314" s="10">
        <v>32.048499999999997</v>
      </c>
      <c r="N314" s="10"/>
      <c r="O314" s="10">
        <v>5.4799500000000001E-2</v>
      </c>
      <c r="P314" s="10">
        <v>251.60919999999999</v>
      </c>
      <c r="Q314" s="10">
        <v>1.4352199999999999</v>
      </c>
      <c r="R314" s="10">
        <v>2.6095000000000002</v>
      </c>
      <c r="S314" s="10">
        <v>1.4352199999999999</v>
      </c>
      <c r="T314" s="10">
        <v>2.6095000000000002</v>
      </c>
      <c r="U314" s="10">
        <v>1.174275</v>
      </c>
      <c r="V314" s="10">
        <v>0.6836892</v>
      </c>
      <c r="W314" s="10"/>
      <c r="X314" s="10">
        <v>0.22441659999999999</v>
      </c>
      <c r="Y314" s="10">
        <v>7.1984000000000004</v>
      </c>
      <c r="Z314" s="10">
        <f t="shared" si="9"/>
        <v>251.60919999999999</v>
      </c>
      <c r="AA314" s="10">
        <v>394.90651020769036</v>
      </c>
      <c r="AB314" s="12">
        <f t="shared" si="12"/>
        <v>0.6371361157547718</v>
      </c>
      <c r="AC314" s="6" t="s">
        <v>35</v>
      </c>
    </row>
    <row r="315" spans="1:29" x14ac:dyDescent="0.25">
      <c r="A315" s="6">
        <v>2014</v>
      </c>
      <c r="B315" s="6" t="s">
        <v>47</v>
      </c>
      <c r="C315" s="6">
        <v>6535711</v>
      </c>
      <c r="D315" s="8" t="s">
        <v>69</v>
      </c>
      <c r="F315" s="8" t="s">
        <v>293</v>
      </c>
      <c r="G315" s="6">
        <v>211111</v>
      </c>
      <c r="H315" s="8" t="s">
        <v>53</v>
      </c>
      <c r="I315" s="9">
        <v>36.196103000000001</v>
      </c>
      <c r="J315" s="9">
        <v>-101.387503</v>
      </c>
      <c r="K315" s="6" t="s">
        <v>38</v>
      </c>
      <c r="L315" s="10"/>
      <c r="M315" s="10">
        <v>72.0595</v>
      </c>
      <c r="N315" s="10"/>
      <c r="O315" s="10">
        <v>3.1227000000000001E-2</v>
      </c>
      <c r="P315" s="10">
        <v>46.111199999999997</v>
      </c>
      <c r="Q315" s="10">
        <v>0.91469780000000001</v>
      </c>
      <c r="R315" s="10">
        <v>1.637</v>
      </c>
      <c r="S315" s="10">
        <v>0.91469780000000001</v>
      </c>
      <c r="T315" s="10">
        <v>1.637</v>
      </c>
      <c r="U315" s="10">
        <v>0.72230220000000001</v>
      </c>
      <c r="V315" s="10">
        <v>0.50738899999999998</v>
      </c>
      <c r="W315" s="10">
        <v>226.21809999999999</v>
      </c>
      <c r="X315" s="10">
        <v>0.127882</v>
      </c>
      <c r="Y315" s="10">
        <v>26.446300000000001</v>
      </c>
      <c r="Z315" s="10">
        <f t="shared" si="9"/>
        <v>272.32929999999999</v>
      </c>
      <c r="AA315" s="10">
        <v>441.25653386124299</v>
      </c>
      <c r="AB315" s="12">
        <f t="shared" si="12"/>
        <v>0.61716774506875938</v>
      </c>
      <c r="AC315" s="6" t="s">
        <v>35</v>
      </c>
    </row>
    <row r="316" spans="1:29" x14ac:dyDescent="0.25">
      <c r="A316" s="6">
        <v>2014</v>
      </c>
      <c r="B316" s="6" t="s">
        <v>47</v>
      </c>
      <c r="C316" s="6">
        <v>6757611</v>
      </c>
      <c r="D316" s="8" t="s">
        <v>396</v>
      </c>
      <c r="F316" s="8" t="s">
        <v>397</v>
      </c>
      <c r="G316" s="6">
        <v>211111</v>
      </c>
      <c r="H316" s="8" t="s">
        <v>53</v>
      </c>
      <c r="I316" s="9">
        <v>31.111944000000001</v>
      </c>
      <c r="J316" s="9">
        <v>-102.298328</v>
      </c>
      <c r="K316" s="6" t="s">
        <v>38</v>
      </c>
      <c r="L316" s="10"/>
      <c r="M316" s="10">
        <v>429.26</v>
      </c>
      <c r="N316" s="10"/>
      <c r="O316" s="10">
        <v>0.22259999999999999</v>
      </c>
      <c r="P316" s="10">
        <v>395.02</v>
      </c>
      <c r="Q316" s="10">
        <v>5.8493696000000002</v>
      </c>
      <c r="R316" s="10">
        <v>10.63</v>
      </c>
      <c r="S316" s="10">
        <v>5.8493696000000002</v>
      </c>
      <c r="T316" s="10">
        <v>10.63</v>
      </c>
      <c r="U316" s="10">
        <v>4.7806303999999997</v>
      </c>
      <c r="V316" s="10">
        <v>2.8007590000000002</v>
      </c>
      <c r="W316" s="10">
        <v>0.16</v>
      </c>
      <c r="X316" s="10">
        <v>0.91159999999999997</v>
      </c>
      <c r="Y316" s="10">
        <v>37.540999999999997</v>
      </c>
      <c r="Z316" s="11">
        <f t="shared" si="9"/>
        <v>395.18</v>
      </c>
      <c r="AA316" s="10">
        <v>653.06583599612043</v>
      </c>
      <c r="AB316" s="110">
        <f t="shared" si="12"/>
        <v>0.60511510205894092</v>
      </c>
      <c r="AC316" s="6" t="s">
        <v>1531</v>
      </c>
    </row>
    <row r="317" spans="1:29" x14ac:dyDescent="0.25">
      <c r="A317" s="6">
        <v>2014</v>
      </c>
      <c r="B317" s="6" t="s">
        <v>47</v>
      </c>
      <c r="C317" s="6">
        <v>4945711</v>
      </c>
      <c r="D317" s="8" t="s">
        <v>98</v>
      </c>
      <c r="F317" s="8" t="s">
        <v>304</v>
      </c>
      <c r="G317" s="6">
        <v>211112</v>
      </c>
      <c r="H317" s="8" t="s">
        <v>68</v>
      </c>
      <c r="I317" s="9">
        <v>31.782194</v>
      </c>
      <c r="J317" s="9">
        <v>-102.247203</v>
      </c>
      <c r="K317" s="6" t="s">
        <v>38</v>
      </c>
      <c r="L317" s="10"/>
      <c r="M317" s="10">
        <v>173.63</v>
      </c>
      <c r="N317" s="10"/>
      <c r="O317" s="10">
        <v>0.22285199999999999</v>
      </c>
      <c r="P317" s="10">
        <v>149.47</v>
      </c>
      <c r="Q317" s="10">
        <v>5.9199861</v>
      </c>
      <c r="R317" s="10">
        <v>10.852</v>
      </c>
      <c r="S317" s="10">
        <v>5.9199861</v>
      </c>
      <c r="T317" s="10">
        <v>10.852</v>
      </c>
      <c r="U317" s="10">
        <v>4.93201351</v>
      </c>
      <c r="V317" s="10">
        <v>2.9688161000000002</v>
      </c>
      <c r="W317" s="10">
        <v>188.16800000000001</v>
      </c>
      <c r="X317" s="10">
        <v>0.912632</v>
      </c>
      <c r="Y317" s="10">
        <v>116.375</v>
      </c>
      <c r="Z317" s="10">
        <f t="shared" si="9"/>
        <v>337.63800000000003</v>
      </c>
      <c r="AA317" s="10">
        <v>574.60915354540123</v>
      </c>
      <c r="AB317" s="12">
        <f t="shared" si="12"/>
        <v>0.58759593006261157</v>
      </c>
      <c r="AC317" s="6" t="s">
        <v>35</v>
      </c>
    </row>
    <row r="318" spans="1:29" x14ac:dyDescent="0.25">
      <c r="A318" s="6">
        <v>2014</v>
      </c>
      <c r="B318" s="6" t="s">
        <v>47</v>
      </c>
      <c r="C318" s="6">
        <v>4207511</v>
      </c>
      <c r="D318" s="8" t="s">
        <v>164</v>
      </c>
      <c r="F318" s="8" t="s">
        <v>311</v>
      </c>
      <c r="G318" s="6">
        <v>211111</v>
      </c>
      <c r="H318" s="8" t="s">
        <v>53</v>
      </c>
      <c r="I318" s="9">
        <v>36.026111</v>
      </c>
      <c r="J318" s="9">
        <v>-101.979722</v>
      </c>
      <c r="K318" s="6" t="s">
        <v>38</v>
      </c>
      <c r="L318" s="10"/>
      <c r="M318" s="10">
        <v>131.04599999999999</v>
      </c>
      <c r="N318" s="10"/>
      <c r="O318" s="10">
        <v>4.9077000000000003E-2</v>
      </c>
      <c r="P318" s="10">
        <v>224.09700000000001</v>
      </c>
      <c r="Q318" s="10">
        <v>1.28535</v>
      </c>
      <c r="R318" s="10">
        <v>2.3370000000000002</v>
      </c>
      <c r="S318" s="10">
        <v>1.28535</v>
      </c>
      <c r="T318" s="10">
        <v>2.3370000000000002</v>
      </c>
      <c r="U318" s="10">
        <v>1.05165</v>
      </c>
      <c r="V318" s="10">
        <v>0.612294</v>
      </c>
      <c r="W318" s="10">
        <v>2.9000000000000001E-2</v>
      </c>
      <c r="X318" s="10">
        <v>0.20098199999999999</v>
      </c>
      <c r="Y318" s="10">
        <v>24.533999999999999</v>
      </c>
      <c r="Z318" s="10">
        <f t="shared" si="9"/>
        <v>224.126</v>
      </c>
      <c r="AA318" s="10">
        <v>386.8686635485974</v>
      </c>
      <c r="AB318" s="12">
        <f t="shared" si="12"/>
        <v>0.57933355972587297</v>
      </c>
      <c r="AC318" s="6" t="s">
        <v>35</v>
      </c>
    </row>
    <row r="319" spans="1:29" x14ac:dyDescent="0.25">
      <c r="A319" s="6">
        <v>2014</v>
      </c>
      <c r="B319" s="6" t="s">
        <v>47</v>
      </c>
      <c r="C319" s="6">
        <v>6430211</v>
      </c>
      <c r="D319" s="8" t="s">
        <v>55</v>
      </c>
      <c r="F319" s="8" t="s">
        <v>314</v>
      </c>
      <c r="G319" s="6">
        <v>325311</v>
      </c>
      <c r="H319" s="8" t="s">
        <v>315</v>
      </c>
      <c r="I319" s="9">
        <v>35.646388999999999</v>
      </c>
      <c r="J319" s="9">
        <v>-101.425556</v>
      </c>
      <c r="K319" s="6" t="s">
        <v>38</v>
      </c>
      <c r="L319" s="10"/>
      <c r="M319" s="10">
        <v>49.462200000000003</v>
      </c>
      <c r="N319" s="10">
        <v>42.2408</v>
      </c>
      <c r="O319" s="10">
        <v>0.25646748000000003</v>
      </c>
      <c r="P319" s="10">
        <v>245.87639999999999</v>
      </c>
      <c r="Q319" s="10">
        <v>46.002978540000001</v>
      </c>
      <c r="R319" s="10">
        <v>75.793800000000005</v>
      </c>
      <c r="S319" s="10">
        <v>29.474178642999998</v>
      </c>
      <c r="T319" s="10">
        <v>59.265000000000001</v>
      </c>
      <c r="U319" s="10">
        <v>29.790821359999999</v>
      </c>
      <c r="V319" s="10">
        <v>48.101996630000002</v>
      </c>
      <c r="W319" s="10">
        <v>2.2730000000000001</v>
      </c>
      <c r="X319" s="10">
        <v>2.2961071999999998</v>
      </c>
      <c r="Y319" s="10">
        <v>32.410400000000003</v>
      </c>
      <c r="Z319" s="10">
        <f t="shared" si="9"/>
        <v>248.14939999999999</v>
      </c>
      <c r="AA319" s="10">
        <v>436.89089472532413</v>
      </c>
      <c r="AB319" s="12">
        <f t="shared" si="12"/>
        <v>0.56798940649933427</v>
      </c>
      <c r="AC319" s="6" t="s">
        <v>35</v>
      </c>
    </row>
    <row r="320" spans="1:29" x14ac:dyDescent="0.25">
      <c r="A320" s="6">
        <v>2014</v>
      </c>
      <c r="B320" s="6" t="s">
        <v>47</v>
      </c>
      <c r="C320" s="6">
        <v>5680411</v>
      </c>
      <c r="D320" s="8" t="s">
        <v>123</v>
      </c>
      <c r="F320" s="8" t="s">
        <v>319</v>
      </c>
      <c r="G320" s="6">
        <v>211111</v>
      </c>
      <c r="H320" s="8" t="s">
        <v>53</v>
      </c>
      <c r="I320" s="9">
        <v>36.143757999999998</v>
      </c>
      <c r="J320" s="9">
        <v>-100.87735000000001</v>
      </c>
      <c r="K320" s="6" t="s">
        <v>38</v>
      </c>
      <c r="L320" s="10"/>
      <c r="M320" s="10">
        <v>36.0931</v>
      </c>
      <c r="N320" s="10"/>
      <c r="O320" s="10">
        <v>9.15411E-2</v>
      </c>
      <c r="P320" s="10">
        <v>273.404</v>
      </c>
      <c r="Q320" s="10">
        <v>2.3975</v>
      </c>
      <c r="R320" s="10">
        <v>4.3590999999999998</v>
      </c>
      <c r="S320" s="10">
        <v>2.3975</v>
      </c>
      <c r="T320" s="10">
        <v>4.3590999999999998</v>
      </c>
      <c r="U320" s="10">
        <v>1.961595</v>
      </c>
      <c r="V320" s="10">
        <v>1.1420840000000001</v>
      </c>
      <c r="W320" s="10"/>
      <c r="X320" s="10">
        <v>0.37488300000000002</v>
      </c>
      <c r="Y320" s="10">
        <v>11.860099999999999</v>
      </c>
      <c r="Z320" s="10">
        <f t="shared" si="9"/>
        <v>273.404</v>
      </c>
      <c r="AA320" s="10">
        <v>486.51498121739638</v>
      </c>
      <c r="AB320" s="12">
        <f t="shared" si="12"/>
        <v>0.56196419546190912</v>
      </c>
      <c r="AC320" s="6" t="s">
        <v>35</v>
      </c>
    </row>
    <row r="321" spans="1:29" x14ac:dyDescent="0.25">
      <c r="A321" s="6">
        <v>2014</v>
      </c>
      <c r="B321" s="6" t="s">
        <v>47</v>
      </c>
      <c r="C321" s="6">
        <v>4899811</v>
      </c>
      <c r="D321" s="8" t="s">
        <v>139</v>
      </c>
      <c r="F321" s="8" t="s">
        <v>338</v>
      </c>
      <c r="G321" s="6">
        <v>211111</v>
      </c>
      <c r="H321" s="8" t="s">
        <v>53</v>
      </c>
      <c r="I321" s="9">
        <v>32.669381000000001</v>
      </c>
      <c r="J321" s="9">
        <v>-102.799594</v>
      </c>
      <c r="K321" s="6" t="s">
        <v>38</v>
      </c>
      <c r="L321" s="10"/>
      <c r="M321" s="10">
        <v>55.143000000000001</v>
      </c>
      <c r="N321" s="10"/>
      <c r="O321" s="10">
        <v>1.8353999999999999E-2</v>
      </c>
      <c r="P321" s="10">
        <v>242.63</v>
      </c>
      <c r="Q321" s="10">
        <v>0.48070000000000002</v>
      </c>
      <c r="R321" s="10">
        <v>0.874</v>
      </c>
      <c r="S321" s="10">
        <v>0.48070000000000002</v>
      </c>
      <c r="T321" s="10">
        <v>0.874</v>
      </c>
      <c r="U321" s="10">
        <v>0.39329999999999998</v>
      </c>
      <c r="V321" s="10">
        <v>0.228988</v>
      </c>
      <c r="W321" s="10">
        <v>2.7E-2</v>
      </c>
      <c r="X321" s="10">
        <v>7.5163999999999995E-2</v>
      </c>
      <c r="Y321" s="10">
        <v>23.242000000000001</v>
      </c>
      <c r="Z321" s="10">
        <f t="shared" si="9"/>
        <v>242.65699999999998</v>
      </c>
      <c r="AA321" s="10">
        <v>466.07561859928052</v>
      </c>
      <c r="AB321" s="12">
        <f t="shared" si="12"/>
        <v>0.52063869105461624</v>
      </c>
      <c r="AC321" s="6" t="s">
        <v>35</v>
      </c>
    </row>
    <row r="322" spans="1:29" x14ac:dyDescent="0.25">
      <c r="A322" s="6">
        <v>2014</v>
      </c>
      <c r="B322" s="6" t="s">
        <v>47</v>
      </c>
      <c r="C322" s="6">
        <v>5745811</v>
      </c>
      <c r="D322" s="8" t="s">
        <v>340</v>
      </c>
      <c r="F322" s="8" t="s">
        <v>341</v>
      </c>
      <c r="G322" s="6">
        <v>327212</v>
      </c>
      <c r="H322" s="8" t="s">
        <v>342</v>
      </c>
      <c r="I322" s="9">
        <v>35.115400000000001</v>
      </c>
      <c r="J322" s="9">
        <v>-101.8569</v>
      </c>
      <c r="K322" s="6" t="s">
        <v>38</v>
      </c>
      <c r="L322" s="10"/>
      <c r="M322" s="10">
        <v>50.018000000000001</v>
      </c>
      <c r="N322" s="10"/>
      <c r="O322" s="10">
        <v>0.58701904589999998</v>
      </c>
      <c r="P322" s="10">
        <v>89.885000000000005</v>
      </c>
      <c r="Q322" s="10">
        <v>68.809911999999997</v>
      </c>
      <c r="R322" s="10">
        <v>78.724699999999999</v>
      </c>
      <c r="S322" s="10">
        <v>64.036106279999998</v>
      </c>
      <c r="T322" s="10">
        <v>73.950870280000004</v>
      </c>
      <c r="U322" s="10">
        <v>9.9147879999999997</v>
      </c>
      <c r="V322" s="10">
        <v>45.986612450000003</v>
      </c>
      <c r="W322" s="10">
        <v>118.51</v>
      </c>
      <c r="X322" s="10">
        <v>1.3430754459000001</v>
      </c>
      <c r="Y322" s="10">
        <v>159.93109999999999</v>
      </c>
      <c r="Z322" s="10">
        <f t="shared" ref="Z322:Z367" si="13">+P322+W322</f>
        <v>208.39500000000001</v>
      </c>
      <c r="AA322" s="10">
        <v>405.09588384735912</v>
      </c>
      <c r="AB322" s="12">
        <f t="shared" si="12"/>
        <v>0.5144337632384427</v>
      </c>
      <c r="AC322" s="6" t="s">
        <v>35</v>
      </c>
    </row>
    <row r="323" spans="1:29" x14ac:dyDescent="0.25">
      <c r="A323" s="6">
        <v>2014</v>
      </c>
      <c r="B323" s="6" t="s">
        <v>47</v>
      </c>
      <c r="C323" s="6">
        <v>7925111</v>
      </c>
      <c r="D323" s="8" t="s">
        <v>164</v>
      </c>
      <c r="F323" s="8" t="s">
        <v>343</v>
      </c>
      <c r="G323" s="6">
        <v>211111</v>
      </c>
      <c r="H323" s="8" t="s">
        <v>53</v>
      </c>
      <c r="I323" s="9">
        <v>36.043756000000002</v>
      </c>
      <c r="J323" s="9">
        <v>-101.88766699999999</v>
      </c>
      <c r="K323" s="6" t="s">
        <v>38</v>
      </c>
      <c r="L323" s="10"/>
      <c r="M323" s="10">
        <v>26.31</v>
      </c>
      <c r="N323" s="10"/>
      <c r="O323" s="10">
        <v>5.1546599999999998E-2</v>
      </c>
      <c r="P323" s="10">
        <v>201.78639999999999</v>
      </c>
      <c r="Q323" s="10">
        <v>1.350025</v>
      </c>
      <c r="R323" s="10">
        <v>2.4546000000000001</v>
      </c>
      <c r="S323" s="10">
        <v>1.350025</v>
      </c>
      <c r="T323" s="10">
        <v>2.4546000000000001</v>
      </c>
      <c r="U323" s="10">
        <v>1.1045700000000001</v>
      </c>
      <c r="V323" s="10">
        <v>0.64310560000000005</v>
      </c>
      <c r="W323" s="10"/>
      <c r="X323" s="10">
        <v>0.2110958</v>
      </c>
      <c r="Y323" s="10">
        <v>6.1219000000000001</v>
      </c>
      <c r="Z323" s="10">
        <f t="shared" si="13"/>
        <v>201.78639999999999</v>
      </c>
      <c r="AA323" s="10">
        <v>395.24197518832563</v>
      </c>
      <c r="AB323" s="12">
        <f t="shared" ref="AB323:AB354" si="14">+Z323/AA323</f>
        <v>0.51053889178610756</v>
      </c>
      <c r="AC323" s="6" t="s">
        <v>35</v>
      </c>
    </row>
    <row r="324" spans="1:29" x14ac:dyDescent="0.25">
      <c r="A324" s="6">
        <v>2014</v>
      </c>
      <c r="B324" s="6" t="s">
        <v>47</v>
      </c>
      <c r="C324" s="6">
        <v>16862311</v>
      </c>
      <c r="D324" s="8" t="s">
        <v>1528</v>
      </c>
      <c r="F324" s="8" t="s">
        <v>1529</v>
      </c>
      <c r="G324" s="6">
        <v>211112</v>
      </c>
      <c r="H324" s="8" t="s">
        <v>68</v>
      </c>
      <c r="I324" s="9">
        <v>32.014167</v>
      </c>
      <c r="J324" s="9">
        <v>-101.279353</v>
      </c>
      <c r="K324" s="6" t="s">
        <v>38</v>
      </c>
      <c r="L324" s="10"/>
      <c r="M324" s="10">
        <v>178.06800000000001</v>
      </c>
      <c r="N324" s="10"/>
      <c r="O324" s="10">
        <v>0.19061175</v>
      </c>
      <c r="P324" s="10">
        <v>126.714</v>
      </c>
      <c r="Q324" s="10">
        <v>4.7933700000000004</v>
      </c>
      <c r="R324" s="10">
        <v>9.2270000000000003</v>
      </c>
      <c r="S324" s="10">
        <v>4.7933700000000004</v>
      </c>
      <c r="T324" s="10">
        <v>9.2270000000000003</v>
      </c>
      <c r="U324" s="10">
        <v>4.43363</v>
      </c>
      <c r="V324" s="10">
        <v>2.5144060000000001</v>
      </c>
      <c r="W324" s="10">
        <v>241.78800000000001</v>
      </c>
      <c r="X324" s="10">
        <v>0.79572699999999996</v>
      </c>
      <c r="Y324" s="10">
        <v>115.48399999999999</v>
      </c>
      <c r="Z324" s="11">
        <f t="shared" si="13"/>
        <v>368.50200000000001</v>
      </c>
      <c r="AA324" s="10">
        <v>741.32958550349747</v>
      </c>
      <c r="AB324" s="110">
        <f t="shared" si="14"/>
        <v>0.49708254898490284</v>
      </c>
      <c r="AC324" s="6" t="s">
        <v>1531</v>
      </c>
    </row>
    <row r="325" spans="1:29" x14ac:dyDescent="0.25">
      <c r="A325" s="6">
        <v>2014</v>
      </c>
      <c r="B325" s="6" t="s">
        <v>47</v>
      </c>
      <c r="C325" s="6">
        <v>4205711</v>
      </c>
      <c r="D325" s="8" t="s">
        <v>334</v>
      </c>
      <c r="F325" s="8" t="s">
        <v>393</v>
      </c>
      <c r="G325" s="6">
        <v>486210</v>
      </c>
      <c r="H325" s="8" t="s">
        <v>72</v>
      </c>
      <c r="I325" s="9">
        <v>31.274722000000001</v>
      </c>
      <c r="J325" s="9">
        <v>-103.106106</v>
      </c>
      <c r="K325" s="6" t="s">
        <v>38</v>
      </c>
      <c r="L325" s="10"/>
      <c r="M325" s="10">
        <v>221.15</v>
      </c>
      <c r="N325" s="10"/>
      <c r="O325" s="10">
        <v>0.17369100000000001</v>
      </c>
      <c r="P325" s="10">
        <v>266.87799999999999</v>
      </c>
      <c r="Q325" s="10">
        <v>4.4102364400000003</v>
      </c>
      <c r="R325" s="10">
        <v>8.4420000000000002</v>
      </c>
      <c r="S325" s="10">
        <v>4.4102364400000003</v>
      </c>
      <c r="T325" s="10">
        <v>8.4420000000000002</v>
      </c>
      <c r="U325" s="10">
        <v>4.0317635599999999</v>
      </c>
      <c r="V325" s="10">
        <v>2.3012902999999998</v>
      </c>
      <c r="W325" s="10">
        <v>9.8689999999999998</v>
      </c>
      <c r="X325" s="10">
        <v>0.71130599999999999</v>
      </c>
      <c r="Y325" s="10">
        <v>11.161</v>
      </c>
      <c r="Z325" s="11">
        <f t="shared" si="13"/>
        <v>276.74699999999996</v>
      </c>
      <c r="AA325" s="10">
        <v>574.46952205493449</v>
      </c>
      <c r="AB325" s="110">
        <f t="shared" si="14"/>
        <v>0.48174357276613816</v>
      </c>
      <c r="AC325" s="6" t="s">
        <v>1531</v>
      </c>
    </row>
    <row r="326" spans="1:29" x14ac:dyDescent="0.25">
      <c r="A326" s="6">
        <v>2014</v>
      </c>
      <c r="B326" s="6" t="s">
        <v>47</v>
      </c>
      <c r="C326" s="6">
        <v>6497411</v>
      </c>
      <c r="D326" s="8" t="s">
        <v>336</v>
      </c>
      <c r="F326" s="8" t="s">
        <v>1535</v>
      </c>
      <c r="G326" s="6">
        <v>211111</v>
      </c>
      <c r="H326" s="8" t="s">
        <v>53</v>
      </c>
      <c r="I326" s="9">
        <v>30.987525000000002</v>
      </c>
      <c r="J326" s="9">
        <v>-102.978611</v>
      </c>
      <c r="K326" s="6" t="s">
        <v>38</v>
      </c>
      <c r="L326" s="10"/>
      <c r="M326" s="10">
        <v>64.988500000000002</v>
      </c>
      <c r="N326" s="10"/>
      <c r="O326" s="10">
        <v>0.13469610000000001</v>
      </c>
      <c r="P326" s="10">
        <v>52.945900000000002</v>
      </c>
      <c r="Q326" s="10">
        <v>3.578214</v>
      </c>
      <c r="R326" s="10">
        <v>6.6006</v>
      </c>
      <c r="S326" s="10">
        <v>3.578214</v>
      </c>
      <c r="T326" s="10">
        <v>6.6006</v>
      </c>
      <c r="U326" s="10">
        <v>3.0223805399999999</v>
      </c>
      <c r="V326" s="10">
        <v>1.8269526</v>
      </c>
      <c r="W326" s="10">
        <v>210.31</v>
      </c>
      <c r="X326" s="10">
        <v>0.55161260000000001</v>
      </c>
      <c r="Y326" s="10">
        <v>21.711400000000001</v>
      </c>
      <c r="Z326" s="11">
        <f t="shared" si="13"/>
        <v>263.2559</v>
      </c>
      <c r="AA326" s="10">
        <v>591.37849432938617</v>
      </c>
      <c r="AB326" s="110">
        <f t="shared" si="14"/>
        <v>0.44515636352067217</v>
      </c>
      <c r="AC326" s="6" t="s">
        <v>1531</v>
      </c>
    </row>
    <row r="327" spans="1:29" x14ac:dyDescent="0.25">
      <c r="A327" s="6">
        <v>2014</v>
      </c>
      <c r="B327" s="6" t="s">
        <v>47</v>
      </c>
      <c r="C327" s="6">
        <v>4204311</v>
      </c>
      <c r="D327" s="8" t="s">
        <v>98</v>
      </c>
      <c r="F327" s="8" t="s">
        <v>1536</v>
      </c>
      <c r="G327" s="6">
        <v>486210</v>
      </c>
      <c r="H327" s="8" t="s">
        <v>72</v>
      </c>
      <c r="I327" s="9">
        <v>31.854240999999998</v>
      </c>
      <c r="J327" s="9">
        <v>-101.79678</v>
      </c>
      <c r="K327" s="6" t="s">
        <v>38</v>
      </c>
      <c r="L327" s="10"/>
      <c r="M327" s="10">
        <v>109.3614</v>
      </c>
      <c r="N327" s="10"/>
      <c r="O327" s="10">
        <v>5.5612200000000001E-2</v>
      </c>
      <c r="P327" s="10">
        <v>300.11759999999998</v>
      </c>
      <c r="Q327" s="10">
        <v>1.45651</v>
      </c>
      <c r="R327" s="10">
        <v>2.6482000000000001</v>
      </c>
      <c r="S327" s="10">
        <v>1.45651</v>
      </c>
      <c r="T327" s="10">
        <v>2.6482000000000001</v>
      </c>
      <c r="U327" s="10">
        <v>1.1916899999999999</v>
      </c>
      <c r="V327" s="10">
        <v>0.69382900000000003</v>
      </c>
      <c r="W327" s="10">
        <v>6.9199999999999998E-2</v>
      </c>
      <c r="X327" s="10">
        <v>0.22774520000000001</v>
      </c>
      <c r="Y327" s="10">
        <v>5.8949999999999996</v>
      </c>
      <c r="Z327" s="11">
        <f t="shared" si="13"/>
        <v>300.18680000000001</v>
      </c>
      <c r="AA327" s="10">
        <v>693.04474735190695</v>
      </c>
      <c r="AB327" s="110">
        <f t="shared" si="14"/>
        <v>0.43314201737622338</v>
      </c>
      <c r="AC327" s="6" t="s">
        <v>1531</v>
      </c>
    </row>
    <row r="328" spans="1:29" x14ac:dyDescent="0.25">
      <c r="A328" s="6">
        <v>2014</v>
      </c>
      <c r="B328" s="6" t="s">
        <v>47</v>
      </c>
      <c r="C328" s="6">
        <v>5846311</v>
      </c>
      <c r="D328" s="8" t="s">
        <v>1537</v>
      </c>
      <c r="F328" s="8" t="s">
        <v>1538</v>
      </c>
      <c r="G328" s="6">
        <v>211112</v>
      </c>
      <c r="H328" s="8" t="s">
        <v>68</v>
      </c>
      <c r="I328" s="9">
        <v>31.037649999999999</v>
      </c>
      <c r="J328" s="9">
        <v>-102.2229</v>
      </c>
      <c r="K328" s="6" t="s">
        <v>38</v>
      </c>
      <c r="L328" s="10"/>
      <c r="M328" s="10">
        <v>651.10950000000003</v>
      </c>
      <c r="N328" s="10"/>
      <c r="O328" s="10">
        <v>9.1751100000000002E-2</v>
      </c>
      <c r="P328" s="10">
        <v>286.05459999999999</v>
      </c>
      <c r="Q328" s="10">
        <v>2.3459902000000001</v>
      </c>
      <c r="R328" s="10">
        <v>4.3893000000000004</v>
      </c>
      <c r="S328" s="10">
        <v>2.3459902000000001</v>
      </c>
      <c r="T328" s="10">
        <v>4.3893000000000004</v>
      </c>
      <c r="U328" s="10">
        <v>2.0433098300000001</v>
      </c>
      <c r="V328" s="10">
        <v>1.1605662999999999</v>
      </c>
      <c r="W328" s="10">
        <v>0.16039999999999999</v>
      </c>
      <c r="X328" s="10">
        <v>0.37574259999999998</v>
      </c>
      <c r="Y328" s="10">
        <v>19.315999999999999</v>
      </c>
      <c r="Z328" s="11">
        <f t="shared" si="13"/>
        <v>286.21499999999997</v>
      </c>
      <c r="AA328" s="10">
        <v>661.42760998769973</v>
      </c>
      <c r="AB328" s="110">
        <f t="shared" si="14"/>
        <v>0.43272309120165486</v>
      </c>
      <c r="AC328" s="6" t="s">
        <v>1531</v>
      </c>
    </row>
    <row r="329" spans="1:29" x14ac:dyDescent="0.25">
      <c r="A329" s="6">
        <v>2014</v>
      </c>
      <c r="B329" s="6" t="s">
        <v>47</v>
      </c>
      <c r="C329" s="6">
        <v>15041011</v>
      </c>
      <c r="D329" s="8" t="s">
        <v>203</v>
      </c>
      <c r="F329" s="8" t="s">
        <v>1539</v>
      </c>
      <c r="G329" s="6">
        <v>325180</v>
      </c>
      <c r="H329" s="8" t="s">
        <v>57</v>
      </c>
      <c r="I329" s="9">
        <v>31.764111</v>
      </c>
      <c r="J329" s="9">
        <v>-106.39515299999999</v>
      </c>
      <c r="K329" s="6" t="s">
        <v>38</v>
      </c>
      <c r="L329" s="10"/>
      <c r="M329" s="10">
        <v>2.6118999999999999</v>
      </c>
      <c r="N329" s="10">
        <v>2.9100000000000001E-2</v>
      </c>
      <c r="O329" s="10">
        <v>3.308091E-3</v>
      </c>
      <c r="P329" s="10">
        <v>52.341099999999997</v>
      </c>
      <c r="Q329" s="10">
        <v>0.95950000000000002</v>
      </c>
      <c r="R329" s="10">
        <v>0.95950000000000002</v>
      </c>
      <c r="S329" s="10">
        <v>0.94516880000000003</v>
      </c>
      <c r="T329" s="10">
        <v>0.94516880000000003</v>
      </c>
      <c r="U329" s="10">
        <v>0</v>
      </c>
      <c r="V329" s="10">
        <v>0.80840279000000004</v>
      </c>
      <c r="W329" s="10">
        <v>57.974800000000002</v>
      </c>
      <c r="X329" s="10">
        <v>2.9489227E-2</v>
      </c>
      <c r="Y329" s="10">
        <v>1.0025999999999999</v>
      </c>
      <c r="Z329" s="11">
        <f t="shared" si="13"/>
        <v>110.3159</v>
      </c>
      <c r="AA329" s="10">
        <v>259.23537145904629</v>
      </c>
      <c r="AB329" s="110">
        <f t="shared" si="14"/>
        <v>0.42554339471158004</v>
      </c>
      <c r="AC329" s="6" t="s">
        <v>1531</v>
      </c>
    </row>
    <row r="330" spans="1:29" x14ac:dyDescent="0.25">
      <c r="A330" s="6">
        <v>2014</v>
      </c>
      <c r="B330" s="6" t="s">
        <v>47</v>
      </c>
      <c r="C330" s="6">
        <v>5050511</v>
      </c>
      <c r="D330" s="8" t="s">
        <v>403</v>
      </c>
      <c r="F330" s="8" t="s">
        <v>404</v>
      </c>
      <c r="G330" s="6">
        <v>221112</v>
      </c>
      <c r="H330" s="8" t="s">
        <v>33</v>
      </c>
      <c r="I330" s="9">
        <v>39.173144999999998</v>
      </c>
      <c r="J330" s="9">
        <v>-111.02938899999999</v>
      </c>
      <c r="K330" s="6" t="s">
        <v>43</v>
      </c>
      <c r="L330" s="10">
        <v>95.641000000000005</v>
      </c>
      <c r="M330" s="10">
        <v>4343.3968999999997</v>
      </c>
      <c r="N330" s="10">
        <v>1.4</v>
      </c>
      <c r="O330" s="10">
        <v>0.29819325009999997</v>
      </c>
      <c r="P330" s="10">
        <v>11491.167799999999</v>
      </c>
      <c r="Q330" s="10">
        <v>695.84121580999999</v>
      </c>
      <c r="R330" s="10">
        <v>747.43380000000002</v>
      </c>
      <c r="S330" s="10">
        <v>374.43511579</v>
      </c>
      <c r="T330" s="10">
        <v>426.02749999999997</v>
      </c>
      <c r="U330" s="10">
        <v>51.591584359000002</v>
      </c>
      <c r="V330" s="10">
        <v>350.75365910099998</v>
      </c>
      <c r="W330" s="10">
        <v>3939.3053</v>
      </c>
      <c r="X330" s="10">
        <v>43.660533909999998</v>
      </c>
      <c r="Y330" s="10">
        <v>125.93089999999999</v>
      </c>
      <c r="Z330" s="10">
        <f t="shared" si="13"/>
        <v>15430.473099999999</v>
      </c>
      <c r="AA330" s="10">
        <v>301.80591698137005</v>
      </c>
      <c r="AB330" s="12">
        <f t="shared" si="14"/>
        <v>51.127139104275727</v>
      </c>
      <c r="AC330" s="6" t="s">
        <v>402</v>
      </c>
    </row>
    <row r="331" spans="1:29" x14ac:dyDescent="0.25">
      <c r="A331" s="6">
        <v>2018</v>
      </c>
      <c r="B331" s="6" t="s">
        <v>30</v>
      </c>
      <c r="C331" s="6">
        <v>5050611</v>
      </c>
      <c r="D331" s="7" t="s">
        <v>41</v>
      </c>
      <c r="E331" s="6"/>
      <c r="F331" s="7" t="s">
        <v>54</v>
      </c>
      <c r="G331" s="6">
        <v>221112</v>
      </c>
      <c r="H331" s="8" t="s">
        <v>33</v>
      </c>
      <c r="I331" s="9">
        <v>39.379199999999997</v>
      </c>
      <c r="J331" s="9">
        <v>-111.07810000000001</v>
      </c>
      <c r="K331" s="6" t="s">
        <v>43</v>
      </c>
      <c r="P331" s="10">
        <v>5153.4430000000002</v>
      </c>
      <c r="W331" s="10">
        <v>2202.2109999999998</v>
      </c>
      <c r="Z331" s="10">
        <f t="shared" si="13"/>
        <v>7355.6540000000005</v>
      </c>
      <c r="AA331" s="11">
        <v>320.98941066436566</v>
      </c>
      <c r="AB331" s="12">
        <f t="shared" si="14"/>
        <v>22.915565920930803</v>
      </c>
      <c r="AC331" s="6" t="s">
        <v>402</v>
      </c>
    </row>
    <row r="332" spans="1:29" x14ac:dyDescent="0.25">
      <c r="A332" s="6">
        <v>2018</v>
      </c>
      <c r="B332" s="6" t="s">
        <v>30</v>
      </c>
      <c r="C332" s="6">
        <v>6281811</v>
      </c>
      <c r="D332" s="7" t="s">
        <v>60</v>
      </c>
      <c r="E332" s="6"/>
      <c r="F332" s="7" t="s">
        <v>61</v>
      </c>
      <c r="G332" s="6">
        <v>221112</v>
      </c>
      <c r="H332" s="8" t="s">
        <v>33</v>
      </c>
      <c r="I332" s="9">
        <v>40.086399999999998</v>
      </c>
      <c r="J332" s="9">
        <v>-109.28440000000001</v>
      </c>
      <c r="K332" s="6" t="s">
        <v>43</v>
      </c>
      <c r="P332" s="10">
        <v>5047.29</v>
      </c>
      <c r="W332" s="10">
        <v>896.43799999999999</v>
      </c>
      <c r="Z332" s="10">
        <f t="shared" si="13"/>
        <v>5943.7280000000001</v>
      </c>
      <c r="AA332" s="11">
        <v>313.83011162016436</v>
      </c>
      <c r="AB332" s="12">
        <f t="shared" si="14"/>
        <v>18.939317101584656</v>
      </c>
      <c r="AC332" s="6" t="s">
        <v>402</v>
      </c>
    </row>
    <row r="333" spans="1:29" x14ac:dyDescent="0.25">
      <c r="A333" s="6">
        <v>2014</v>
      </c>
      <c r="B333" s="6" t="s">
        <v>47</v>
      </c>
      <c r="C333" s="6">
        <v>7341211</v>
      </c>
      <c r="D333" s="8" t="s">
        <v>410</v>
      </c>
      <c r="F333" s="8" t="s">
        <v>411</v>
      </c>
      <c r="G333" s="6">
        <v>212234</v>
      </c>
      <c r="H333" s="8" t="s">
        <v>354</v>
      </c>
      <c r="I333" s="9">
        <v>40.583599999999997</v>
      </c>
      <c r="J333" s="9">
        <v>-112.0993</v>
      </c>
      <c r="K333" s="6" t="s">
        <v>43</v>
      </c>
      <c r="L333" s="10">
        <v>19</v>
      </c>
      <c r="M333" s="10">
        <v>1243.2243000000001</v>
      </c>
      <c r="N333" s="10">
        <v>1.7541</v>
      </c>
      <c r="O333" s="10">
        <v>0.60979492454999995</v>
      </c>
      <c r="P333" s="10">
        <v>4199.6328000000003</v>
      </c>
      <c r="Q333" s="10">
        <v>1032.7532179</v>
      </c>
      <c r="R333" s="10">
        <v>1032.9092000000001</v>
      </c>
      <c r="S333" s="10">
        <v>273.22681790000001</v>
      </c>
      <c r="T333" s="10">
        <v>273.38279999999997</v>
      </c>
      <c r="U333" s="10">
        <v>0.15598207</v>
      </c>
      <c r="V333" s="10">
        <v>236.84881124</v>
      </c>
      <c r="W333" s="10">
        <v>1.9936</v>
      </c>
      <c r="X333" s="10">
        <v>17.270433111199999</v>
      </c>
      <c r="Y333" s="10">
        <v>213.7022</v>
      </c>
      <c r="Z333" s="10">
        <f t="shared" si="13"/>
        <v>4201.6264000000001</v>
      </c>
      <c r="AA333" s="10">
        <v>478.49107158678947</v>
      </c>
      <c r="AB333" s="12">
        <f t="shared" si="14"/>
        <v>8.7809922681867683</v>
      </c>
      <c r="AC333" s="6" t="s">
        <v>402</v>
      </c>
    </row>
    <row r="334" spans="1:29" x14ac:dyDescent="0.25">
      <c r="A334" s="6">
        <v>2014</v>
      </c>
      <c r="B334" s="6" t="s">
        <v>47</v>
      </c>
      <c r="C334" s="6">
        <v>6432411</v>
      </c>
      <c r="D334" s="8" t="s">
        <v>51</v>
      </c>
      <c r="F334" s="8" t="s">
        <v>159</v>
      </c>
      <c r="G334" s="6">
        <v>211111</v>
      </c>
      <c r="H334" s="8" t="s">
        <v>53</v>
      </c>
      <c r="I334" s="9">
        <v>38.163258999999996</v>
      </c>
      <c r="J334" s="9">
        <v>-109.276478</v>
      </c>
      <c r="K334" s="6" t="s">
        <v>43</v>
      </c>
      <c r="L334" s="10"/>
      <c r="M334" s="10">
        <v>181.4333</v>
      </c>
      <c r="N334" s="10">
        <v>1.5367</v>
      </c>
      <c r="O334" s="10">
        <v>0.10052905500000001</v>
      </c>
      <c r="P334" s="10">
        <v>188.55520000000001</v>
      </c>
      <c r="Q334" s="10">
        <v>37.994343999999998</v>
      </c>
      <c r="R334" s="10">
        <v>58.9893</v>
      </c>
      <c r="S334" s="10">
        <v>36.278744000000003</v>
      </c>
      <c r="T334" s="10">
        <v>57.273699999999998</v>
      </c>
      <c r="U334" s="10">
        <v>20.995045999999999</v>
      </c>
      <c r="V334" s="10">
        <v>42.506617328099999</v>
      </c>
      <c r="W334" s="10">
        <v>499.56760000000003</v>
      </c>
      <c r="X334" s="10">
        <v>0.41213843999999999</v>
      </c>
      <c r="Y334" s="10">
        <v>47.628</v>
      </c>
      <c r="Z334" s="10">
        <f t="shared" si="13"/>
        <v>688.1228000000001</v>
      </c>
      <c r="AA334" s="10">
        <v>117.04743456841629</v>
      </c>
      <c r="AB334" s="12">
        <f t="shared" si="14"/>
        <v>5.8790079640556341</v>
      </c>
      <c r="AC334" s="6" t="s">
        <v>402</v>
      </c>
    </row>
    <row r="335" spans="1:29" x14ac:dyDescent="0.25">
      <c r="A335" s="6">
        <v>2014</v>
      </c>
      <c r="B335" s="6" t="s">
        <v>47</v>
      </c>
      <c r="C335" s="6">
        <v>7569011</v>
      </c>
      <c r="D335" s="8" t="s">
        <v>410</v>
      </c>
      <c r="F335" s="8" t="s">
        <v>412</v>
      </c>
      <c r="G335" s="6">
        <v>212319</v>
      </c>
      <c r="H335" s="8" t="s">
        <v>413</v>
      </c>
      <c r="I335" s="9">
        <v>40.707999999999998</v>
      </c>
      <c r="J335" s="9">
        <v>-112.125</v>
      </c>
      <c r="K335" s="6" t="s">
        <v>43</v>
      </c>
      <c r="L335" s="10">
        <v>2.9670679999999998</v>
      </c>
      <c r="M335" s="10">
        <v>65.7012</v>
      </c>
      <c r="N335" s="10">
        <v>0.23930000000000001</v>
      </c>
      <c r="O335" s="10">
        <v>6.5690813850000002E-2</v>
      </c>
      <c r="P335" s="10">
        <v>1322.5159000000001</v>
      </c>
      <c r="Q335" s="10">
        <v>120.128991101</v>
      </c>
      <c r="R335" s="10">
        <v>126.83410000000001</v>
      </c>
      <c r="S335" s="10">
        <v>65.071201101</v>
      </c>
      <c r="T335" s="10">
        <v>71.776300000000006</v>
      </c>
      <c r="U335" s="10">
        <v>6.7051329274500002</v>
      </c>
      <c r="V335" s="10">
        <v>59.369642693199999</v>
      </c>
      <c r="W335" s="10">
        <v>1500.34</v>
      </c>
      <c r="X335" s="10">
        <v>6.9113003449999999</v>
      </c>
      <c r="Y335" s="10">
        <v>8.2129999999999992</v>
      </c>
      <c r="Z335" s="10">
        <f t="shared" si="13"/>
        <v>2822.8559</v>
      </c>
      <c r="AA335" s="10">
        <v>490.41170569293149</v>
      </c>
      <c r="AB335" s="12">
        <f t="shared" si="14"/>
        <v>5.7560940475746216</v>
      </c>
      <c r="AC335" s="6" t="s">
        <v>402</v>
      </c>
    </row>
    <row r="336" spans="1:29" x14ac:dyDescent="0.25">
      <c r="A336" s="6">
        <v>2014</v>
      </c>
      <c r="B336" s="6" t="s">
        <v>47</v>
      </c>
      <c r="C336" s="6">
        <v>5066411</v>
      </c>
      <c r="D336" s="8" t="s">
        <v>131</v>
      </c>
      <c r="F336" s="8" t="s">
        <v>132</v>
      </c>
      <c r="G336" s="6">
        <v>221112</v>
      </c>
      <c r="H336" s="8" t="s">
        <v>33</v>
      </c>
      <c r="I336" s="9">
        <v>39.548000000000002</v>
      </c>
      <c r="J336" s="9">
        <v>-110.383</v>
      </c>
      <c r="K336" s="6" t="s">
        <v>43</v>
      </c>
      <c r="L336" s="10">
        <v>1</v>
      </c>
      <c r="M336" s="10">
        <v>82.323899999999995</v>
      </c>
      <c r="N336" s="10">
        <v>0.1452</v>
      </c>
      <c r="O336" s="10">
        <v>7.0418350650000003E-2</v>
      </c>
      <c r="P336" s="10">
        <v>348.94040000000001</v>
      </c>
      <c r="Q336" s="10">
        <v>71.006874969999998</v>
      </c>
      <c r="R336" s="10">
        <v>73.398300000000006</v>
      </c>
      <c r="S336" s="10">
        <v>38.20747497</v>
      </c>
      <c r="T336" s="10">
        <v>40.5989</v>
      </c>
      <c r="U336" s="10">
        <v>2.3914350311999999</v>
      </c>
      <c r="V336" s="10">
        <v>33.030182287899997</v>
      </c>
      <c r="W336" s="10">
        <v>1054.8100999999999</v>
      </c>
      <c r="X336" s="10">
        <v>4.7071273938999996</v>
      </c>
      <c r="Y336" s="10">
        <v>11.848000000000001</v>
      </c>
      <c r="Z336" s="10">
        <f t="shared" si="13"/>
        <v>1403.7504999999999</v>
      </c>
      <c r="AA336" s="10">
        <v>298.37105250044067</v>
      </c>
      <c r="AB336" s="12">
        <f t="shared" si="14"/>
        <v>4.7047141076057528</v>
      </c>
      <c r="AC336" s="6" t="s">
        <v>402</v>
      </c>
    </row>
    <row r="337" spans="1:29" x14ac:dyDescent="0.25">
      <c r="A337" s="6">
        <v>2014</v>
      </c>
      <c r="B337" s="6" t="s">
        <v>47</v>
      </c>
      <c r="C337" s="6">
        <v>8178611</v>
      </c>
      <c r="D337" s="8" t="s">
        <v>308</v>
      </c>
      <c r="F337" s="8" t="s">
        <v>420</v>
      </c>
      <c r="G337" s="6">
        <v>32731</v>
      </c>
      <c r="H337" s="8" t="s">
        <v>50</v>
      </c>
      <c r="I337" s="9">
        <v>41.063299999999998</v>
      </c>
      <c r="J337" s="9">
        <v>-111.5317</v>
      </c>
      <c r="K337" s="6" t="s">
        <v>43</v>
      </c>
      <c r="L337" s="10">
        <v>33</v>
      </c>
      <c r="M337" s="10">
        <v>569.22529999999995</v>
      </c>
      <c r="N337" s="10">
        <v>3.363</v>
      </c>
      <c r="O337" s="10">
        <v>0.6762380241</v>
      </c>
      <c r="P337" s="10">
        <v>1256.5887</v>
      </c>
      <c r="Q337" s="10">
        <v>66.945864760000006</v>
      </c>
      <c r="R337" s="10">
        <v>67.818299999999994</v>
      </c>
      <c r="S337" s="10">
        <v>18.157667821</v>
      </c>
      <c r="T337" s="10">
        <v>19.030100000000001</v>
      </c>
      <c r="U337" s="10">
        <v>0.87242718539999997</v>
      </c>
      <c r="V337" s="10">
        <v>10.999955871899999</v>
      </c>
      <c r="W337" s="10">
        <v>132.09010000000001</v>
      </c>
      <c r="X337" s="10">
        <v>2.6048510666000002</v>
      </c>
      <c r="Y337" s="10">
        <v>45.9373</v>
      </c>
      <c r="Z337" s="10">
        <f t="shared" si="13"/>
        <v>1388.6788000000001</v>
      </c>
      <c r="AA337" s="10">
        <v>492.58014213271281</v>
      </c>
      <c r="AB337" s="12">
        <f t="shared" si="14"/>
        <v>2.8191936321011029</v>
      </c>
      <c r="AC337" s="6" t="s">
        <v>402</v>
      </c>
    </row>
    <row r="338" spans="1:29" x14ac:dyDescent="0.25">
      <c r="A338" s="6">
        <v>2014</v>
      </c>
      <c r="B338" s="6" t="s">
        <v>47</v>
      </c>
      <c r="C338" s="6">
        <v>7443511</v>
      </c>
      <c r="D338" s="8" t="s">
        <v>425</v>
      </c>
      <c r="F338" s="8" t="s">
        <v>426</v>
      </c>
      <c r="G338" s="6">
        <v>212312</v>
      </c>
      <c r="H338" s="8" t="s">
        <v>427</v>
      </c>
      <c r="I338" s="9">
        <v>38.938951000000003</v>
      </c>
      <c r="J338" s="9">
        <v>-112.816647</v>
      </c>
      <c r="K338" s="6" t="s">
        <v>43</v>
      </c>
      <c r="L338" s="10">
        <v>63.3</v>
      </c>
      <c r="M338" s="10">
        <v>463.33850000000001</v>
      </c>
      <c r="N338" s="10">
        <v>28.5488</v>
      </c>
      <c r="O338" s="10">
        <v>6.6175950799999994E-2</v>
      </c>
      <c r="P338" s="10">
        <v>916.52120000000002</v>
      </c>
      <c r="Q338" s="10">
        <v>207.98754650000001</v>
      </c>
      <c r="R338" s="10">
        <v>223.358</v>
      </c>
      <c r="S338" s="10">
        <v>98.955349499999997</v>
      </c>
      <c r="T338" s="10">
        <v>114.3258</v>
      </c>
      <c r="U338" s="10">
        <v>15.370440779000001</v>
      </c>
      <c r="V338" s="10">
        <v>108.3197709037</v>
      </c>
      <c r="W338" s="10">
        <v>40.796700000000001</v>
      </c>
      <c r="X338" s="10">
        <v>4.1194348191000003</v>
      </c>
      <c r="Y338" s="10">
        <v>15.5616</v>
      </c>
      <c r="Z338" s="10">
        <f t="shared" si="13"/>
        <v>957.31790000000001</v>
      </c>
      <c r="AA338" s="10">
        <v>416.04105031770052</v>
      </c>
      <c r="AB338" s="12">
        <f t="shared" si="14"/>
        <v>2.3010178905878771</v>
      </c>
      <c r="AC338" s="6" t="s">
        <v>402</v>
      </c>
    </row>
    <row r="339" spans="1:29" x14ac:dyDescent="0.25">
      <c r="A339" s="6">
        <v>2014</v>
      </c>
      <c r="B339" s="6" t="s">
        <v>47</v>
      </c>
      <c r="C339" s="6">
        <v>8840011</v>
      </c>
      <c r="E339" s="8" t="s">
        <v>75</v>
      </c>
      <c r="F339" s="8" t="s">
        <v>428</v>
      </c>
      <c r="G339" s="6">
        <v>211111</v>
      </c>
      <c r="H339" s="8" t="s">
        <v>53</v>
      </c>
      <c r="I339" s="9">
        <v>37.298360000000002</v>
      </c>
      <c r="J339" s="9">
        <v>-109.26358</v>
      </c>
      <c r="K339" s="6" t="s">
        <v>43</v>
      </c>
      <c r="L339" s="10"/>
      <c r="M339" s="10">
        <v>122.7</v>
      </c>
      <c r="N339" s="10"/>
      <c r="O339" s="10"/>
      <c r="P339" s="10">
        <v>22.6</v>
      </c>
      <c r="Q339" s="10">
        <v>6.4</v>
      </c>
      <c r="R339" s="10">
        <v>9.9124599999999994</v>
      </c>
      <c r="S339" s="10">
        <v>5.3106400000000002</v>
      </c>
      <c r="T339" s="10">
        <v>8.8231000000000002</v>
      </c>
      <c r="U339" s="10">
        <v>3.5124599999999999</v>
      </c>
      <c r="V339" s="10">
        <v>6.9287799999999997</v>
      </c>
      <c r="W339" s="10">
        <v>118.1</v>
      </c>
      <c r="X339" s="10"/>
      <c r="Y339" s="10">
        <v>254.6</v>
      </c>
      <c r="Z339" s="10">
        <f t="shared" si="13"/>
        <v>140.69999999999999</v>
      </c>
      <c r="AA339" s="10">
        <v>62.794968217191794</v>
      </c>
      <c r="AB339" s="12">
        <f t="shared" si="14"/>
        <v>2.2406253875844722</v>
      </c>
      <c r="AC339" s="6" t="s">
        <v>402</v>
      </c>
    </row>
    <row r="340" spans="1:29" x14ac:dyDescent="0.25">
      <c r="A340" s="6">
        <v>2014</v>
      </c>
      <c r="B340" s="6" t="s">
        <v>47</v>
      </c>
      <c r="C340" s="6">
        <v>7558611</v>
      </c>
      <c r="D340" s="8" t="s">
        <v>410</v>
      </c>
      <c r="F340" s="8" t="s">
        <v>429</v>
      </c>
      <c r="G340" s="6">
        <v>32411</v>
      </c>
      <c r="H340" s="8" t="s">
        <v>119</v>
      </c>
      <c r="I340" s="9">
        <v>40.790999999999997</v>
      </c>
      <c r="J340" s="9">
        <v>-111.90300000000001</v>
      </c>
      <c r="K340" s="6" t="s">
        <v>43</v>
      </c>
      <c r="L340" s="10">
        <v>33</v>
      </c>
      <c r="M340" s="10">
        <v>277.03530000000001</v>
      </c>
      <c r="N340" s="10">
        <v>3.7713000000000001</v>
      </c>
      <c r="O340" s="10">
        <v>2.03390022</v>
      </c>
      <c r="P340" s="10">
        <v>358.077</v>
      </c>
      <c r="Q340" s="10">
        <v>76.911175999999998</v>
      </c>
      <c r="R340" s="10">
        <v>140.33969999999999</v>
      </c>
      <c r="S340" s="10">
        <v>25.682976</v>
      </c>
      <c r="T340" s="10">
        <v>89.111500000000007</v>
      </c>
      <c r="U340" s="10">
        <v>63.428524000000003</v>
      </c>
      <c r="V340" s="10">
        <v>29.626642700000001</v>
      </c>
      <c r="W340" s="10">
        <v>708.25440000000003</v>
      </c>
      <c r="X340" s="10">
        <v>12.557546500000001</v>
      </c>
      <c r="Y340" s="10">
        <v>250.3622</v>
      </c>
      <c r="Z340" s="10">
        <f t="shared" si="13"/>
        <v>1066.3314</v>
      </c>
      <c r="AA340" s="10">
        <v>485.86416834721234</v>
      </c>
      <c r="AB340" s="12">
        <f t="shared" si="14"/>
        <v>2.1947109284213964</v>
      </c>
      <c r="AC340" s="6" t="s">
        <v>402</v>
      </c>
    </row>
    <row r="341" spans="1:29" x14ac:dyDescent="0.25">
      <c r="A341" s="6">
        <v>2014</v>
      </c>
      <c r="B341" s="6" t="s">
        <v>47</v>
      </c>
      <c r="C341" s="6">
        <v>7558011</v>
      </c>
      <c r="D341" s="8" t="s">
        <v>425</v>
      </c>
      <c r="F341" s="8" t="s">
        <v>430</v>
      </c>
      <c r="G341" s="6">
        <v>32731</v>
      </c>
      <c r="H341" s="8" t="s">
        <v>50</v>
      </c>
      <c r="I341" s="9">
        <v>39.562199999999997</v>
      </c>
      <c r="J341" s="9">
        <v>-112.19553000000001</v>
      </c>
      <c r="K341" s="6" t="s">
        <v>43</v>
      </c>
      <c r="L341" s="10">
        <v>22.821300000000001</v>
      </c>
      <c r="M341" s="10">
        <v>4613.1944999999996</v>
      </c>
      <c r="N341" s="10">
        <v>3.5051000000000001</v>
      </c>
      <c r="O341" s="10">
        <v>2.9813698444000001</v>
      </c>
      <c r="P341" s="10">
        <v>845.4991</v>
      </c>
      <c r="Q341" s="10">
        <v>75.979373510000002</v>
      </c>
      <c r="R341" s="10">
        <v>79.088499999999996</v>
      </c>
      <c r="S341" s="10">
        <v>68.23617351</v>
      </c>
      <c r="T341" s="10">
        <v>71.345299999999995</v>
      </c>
      <c r="U341" s="10">
        <v>3.1091982570000001</v>
      </c>
      <c r="V341" s="10">
        <v>45.160394128999997</v>
      </c>
      <c r="W341" s="10">
        <v>5.8784999999999998</v>
      </c>
      <c r="X341" s="10">
        <v>11.707575025000001</v>
      </c>
      <c r="Y341" s="10">
        <v>44.580300000000001</v>
      </c>
      <c r="Z341" s="10">
        <f t="shared" si="13"/>
        <v>851.37760000000003</v>
      </c>
      <c r="AA341" s="10">
        <v>406.23584624940281</v>
      </c>
      <c r="AB341" s="12">
        <f t="shared" si="14"/>
        <v>2.0957717243822662</v>
      </c>
      <c r="AC341" s="6" t="s">
        <v>402</v>
      </c>
    </row>
    <row r="342" spans="1:29" x14ac:dyDescent="0.25">
      <c r="A342" s="6">
        <v>2014</v>
      </c>
      <c r="B342" s="6" t="s">
        <v>47</v>
      </c>
      <c r="C342" s="6">
        <v>6145211</v>
      </c>
      <c r="D342" s="8" t="s">
        <v>431</v>
      </c>
      <c r="F342" s="8" t="s">
        <v>432</v>
      </c>
      <c r="G342" s="6">
        <v>331410</v>
      </c>
      <c r="H342" s="8" t="s">
        <v>364</v>
      </c>
      <c r="I342" s="9">
        <v>40.915300000000002</v>
      </c>
      <c r="J342" s="9">
        <v>-112.7351</v>
      </c>
      <c r="K342" s="6" t="s">
        <v>43</v>
      </c>
      <c r="L342" s="10">
        <v>105.56</v>
      </c>
      <c r="M342" s="10">
        <v>305.78250000000003</v>
      </c>
      <c r="N342" s="10">
        <v>1.9787999999999999</v>
      </c>
      <c r="O342" s="10">
        <v>0.96918719200000003</v>
      </c>
      <c r="P342" s="10">
        <v>1052.0875000000001</v>
      </c>
      <c r="Q342" s="10">
        <v>1017.564766</v>
      </c>
      <c r="R342" s="10">
        <v>1054.1882000000001</v>
      </c>
      <c r="S342" s="10">
        <v>732.71119599999997</v>
      </c>
      <c r="T342" s="10">
        <v>769.33460000000002</v>
      </c>
      <c r="U342" s="10">
        <v>36.623442574000002</v>
      </c>
      <c r="V342" s="10">
        <v>623.86166716000002</v>
      </c>
      <c r="W342" s="10">
        <v>17.925899999999999</v>
      </c>
      <c r="X342" s="10">
        <v>76.115219019799994</v>
      </c>
      <c r="Y342" s="10">
        <v>639.3066</v>
      </c>
      <c r="Z342" s="10">
        <f t="shared" si="13"/>
        <v>1070.0134</v>
      </c>
      <c r="AA342" s="10">
        <v>541.75231176504371</v>
      </c>
      <c r="AB342" s="12">
        <f t="shared" si="14"/>
        <v>1.9750970632942337</v>
      </c>
      <c r="AC342" s="6" t="s">
        <v>402</v>
      </c>
    </row>
    <row r="343" spans="1:29" x14ac:dyDescent="0.25">
      <c r="A343" s="6">
        <v>2014</v>
      </c>
      <c r="B343" s="6" t="s">
        <v>47</v>
      </c>
      <c r="C343" s="6">
        <v>8237411</v>
      </c>
      <c r="D343" s="8" t="s">
        <v>410</v>
      </c>
      <c r="F343" s="8" t="s">
        <v>437</v>
      </c>
      <c r="G343" s="6">
        <v>331410</v>
      </c>
      <c r="H343" s="8" t="s">
        <v>364</v>
      </c>
      <c r="I343" s="9">
        <v>40.723260000000003</v>
      </c>
      <c r="J343" s="9">
        <v>-112.19786000000001</v>
      </c>
      <c r="K343" s="6" t="s">
        <v>43</v>
      </c>
      <c r="L343" s="10">
        <v>8</v>
      </c>
      <c r="M343" s="10">
        <v>104.6905</v>
      </c>
      <c r="N343" s="10">
        <v>5.6242000000000001</v>
      </c>
      <c r="O343" s="10">
        <v>0.26768201889999998</v>
      </c>
      <c r="P343" s="10">
        <v>159.9607</v>
      </c>
      <c r="Q343" s="10">
        <v>281.95641817000001</v>
      </c>
      <c r="R343" s="10">
        <v>479.5675</v>
      </c>
      <c r="S343" s="10">
        <v>222.39481817000001</v>
      </c>
      <c r="T343" s="10">
        <v>420.0059</v>
      </c>
      <c r="U343" s="10">
        <v>197.61107682900001</v>
      </c>
      <c r="V343" s="10">
        <v>406.38129652499998</v>
      </c>
      <c r="W343" s="10">
        <v>704.35029999999995</v>
      </c>
      <c r="X343" s="10">
        <v>5.5875433049999996</v>
      </c>
      <c r="Y343" s="10">
        <v>10.3675</v>
      </c>
      <c r="Z343" s="10">
        <f t="shared" si="13"/>
        <v>864.31099999999992</v>
      </c>
      <c r="AA343" s="10">
        <v>495.68108942541159</v>
      </c>
      <c r="AB343" s="12">
        <f t="shared" si="14"/>
        <v>1.7436836273134817</v>
      </c>
      <c r="AC343" s="6" t="s">
        <v>402</v>
      </c>
    </row>
    <row r="344" spans="1:29" x14ac:dyDescent="0.25">
      <c r="A344" s="6">
        <v>2014</v>
      </c>
      <c r="B344" s="6" t="s">
        <v>47</v>
      </c>
      <c r="C344" s="6">
        <v>5050011</v>
      </c>
      <c r="D344" s="8" t="s">
        <v>448</v>
      </c>
      <c r="F344" s="8" t="s">
        <v>449</v>
      </c>
      <c r="G344" s="6">
        <v>211111</v>
      </c>
      <c r="H344" s="8" t="s">
        <v>53</v>
      </c>
      <c r="I344" s="9">
        <v>40.353999999999999</v>
      </c>
      <c r="J344" s="9">
        <v>-110.246</v>
      </c>
      <c r="K344" s="6" t="s">
        <v>43</v>
      </c>
      <c r="L344" s="10"/>
      <c r="M344" s="10">
        <v>77.731700000000004</v>
      </c>
      <c r="N344" s="10">
        <v>4.8999999999999998E-3</v>
      </c>
      <c r="O344" s="10">
        <v>1.2914999999999999E-3</v>
      </c>
      <c r="P344" s="10">
        <v>485.24079999999998</v>
      </c>
      <c r="Q344" s="10">
        <v>3.403991</v>
      </c>
      <c r="R344" s="10">
        <v>5.2892999999999999</v>
      </c>
      <c r="S344" s="10">
        <v>3.403991</v>
      </c>
      <c r="T344" s="10">
        <v>5.2892999999999999</v>
      </c>
      <c r="U344" s="10">
        <v>1.88531</v>
      </c>
      <c r="V344" s="10">
        <v>4.1215000000000002</v>
      </c>
      <c r="W344" s="10">
        <v>8.3799999999999999E-2</v>
      </c>
      <c r="X344" s="10">
        <v>5.2890000000000003E-3</v>
      </c>
      <c r="Y344" s="10">
        <v>53.870899999999999</v>
      </c>
      <c r="Z344" s="10">
        <f t="shared" si="13"/>
        <v>485.32459999999998</v>
      </c>
      <c r="AA344" s="10">
        <v>369.93133634292218</v>
      </c>
      <c r="AB344" s="12">
        <f t="shared" si="14"/>
        <v>1.3119315730260535</v>
      </c>
      <c r="AC344" s="6" t="s">
        <v>402</v>
      </c>
    </row>
    <row r="345" spans="1:29" x14ac:dyDescent="0.25">
      <c r="A345" s="6">
        <v>2014</v>
      </c>
      <c r="B345" s="6" t="s">
        <v>47</v>
      </c>
      <c r="C345" s="6">
        <v>5067111</v>
      </c>
      <c r="D345" s="8" t="s">
        <v>450</v>
      </c>
      <c r="F345" s="8" t="s">
        <v>451</v>
      </c>
      <c r="G345" s="6">
        <v>48621</v>
      </c>
      <c r="H345" s="8" t="s">
        <v>72</v>
      </c>
      <c r="I345" s="9">
        <v>40.994</v>
      </c>
      <c r="J345" s="9">
        <v>-109.211</v>
      </c>
      <c r="K345" s="6" t="s">
        <v>43</v>
      </c>
      <c r="L345" s="10"/>
      <c r="M345" s="10">
        <v>38.110300000000002</v>
      </c>
      <c r="N345" s="10">
        <v>7.6499999999999999E-2</v>
      </c>
      <c r="O345" s="10">
        <v>6.4696799999999999E-2</v>
      </c>
      <c r="P345" s="10">
        <v>527.63520000000005</v>
      </c>
      <c r="Q345" s="10">
        <v>1.65449</v>
      </c>
      <c r="R345" s="10">
        <v>3.0808</v>
      </c>
      <c r="S345" s="10">
        <v>1.65449</v>
      </c>
      <c r="T345" s="10">
        <v>3.0808</v>
      </c>
      <c r="U345" s="10">
        <v>1.42631</v>
      </c>
      <c r="V345" s="10">
        <v>0.80717000000000005</v>
      </c>
      <c r="W345" s="10">
        <v>1.3966000000000001</v>
      </c>
      <c r="X345" s="10">
        <v>0.26494879999999998</v>
      </c>
      <c r="Y345" s="10">
        <v>29.3691</v>
      </c>
      <c r="Z345" s="10">
        <f t="shared" si="13"/>
        <v>529.03180000000009</v>
      </c>
      <c r="AA345" s="10">
        <v>411.33127000950145</v>
      </c>
      <c r="AB345" s="12">
        <f t="shared" si="14"/>
        <v>1.2861453494352126</v>
      </c>
      <c r="AC345" s="6" t="s">
        <v>402</v>
      </c>
    </row>
    <row r="346" spans="1:29" x14ac:dyDescent="0.25">
      <c r="A346" s="6">
        <v>2014</v>
      </c>
      <c r="B346" s="6" t="s">
        <v>47</v>
      </c>
      <c r="C346" s="6">
        <v>5050211</v>
      </c>
      <c r="D346" s="8" t="s">
        <v>448</v>
      </c>
      <c r="F346" s="8" t="s">
        <v>452</v>
      </c>
      <c r="G346" s="6">
        <v>211111</v>
      </c>
      <c r="H346" s="8" t="s">
        <v>53</v>
      </c>
      <c r="I346" s="9">
        <v>40.270000000000003</v>
      </c>
      <c r="J346" s="9">
        <v>-110.435</v>
      </c>
      <c r="K346" s="6" t="s">
        <v>43</v>
      </c>
      <c r="L346" s="10"/>
      <c r="M346" s="10">
        <v>52.659599999999998</v>
      </c>
      <c r="N346" s="10">
        <v>6.868E-3</v>
      </c>
      <c r="O346" s="10">
        <v>3.7799999999999997E-5</v>
      </c>
      <c r="P346" s="10">
        <v>461.2996</v>
      </c>
      <c r="Q346" s="10">
        <v>2.74685917</v>
      </c>
      <c r="R346" s="10">
        <v>4.1967100000000004</v>
      </c>
      <c r="S346" s="10">
        <v>2.74685917</v>
      </c>
      <c r="T346" s="10">
        <v>4.1967100000000004</v>
      </c>
      <c r="U346" s="10">
        <v>1.4498498259999999</v>
      </c>
      <c r="V346" s="10">
        <v>3.29473255</v>
      </c>
      <c r="W346" s="10">
        <v>9.5784999999999995E-2</v>
      </c>
      <c r="X346" s="10">
        <v>1.548E-4</v>
      </c>
      <c r="Y346" s="10">
        <v>52.121363000000002</v>
      </c>
      <c r="Z346" s="10">
        <f t="shared" si="13"/>
        <v>461.39538499999998</v>
      </c>
      <c r="AA346" s="10">
        <v>369.00201933219637</v>
      </c>
      <c r="AB346" s="12">
        <f t="shared" si="14"/>
        <v>1.2503871546150698</v>
      </c>
      <c r="AC346" s="6" t="s">
        <v>402</v>
      </c>
    </row>
    <row r="347" spans="1:29" x14ac:dyDescent="0.25">
      <c r="A347" s="6">
        <v>2014</v>
      </c>
      <c r="B347" s="6" t="s">
        <v>47</v>
      </c>
      <c r="C347" s="6">
        <v>5050111</v>
      </c>
      <c r="D347" s="8" t="s">
        <v>448</v>
      </c>
      <c r="F347" s="8" t="s">
        <v>1582</v>
      </c>
      <c r="G347" s="6">
        <v>211111</v>
      </c>
      <c r="H347" s="8" t="s">
        <v>53</v>
      </c>
      <c r="I347" s="9">
        <v>40.316000000000003</v>
      </c>
      <c r="J347" s="9">
        <v>-110.395</v>
      </c>
      <c r="K347" s="6" t="s">
        <v>43</v>
      </c>
      <c r="L347" s="10"/>
      <c r="M347" s="10">
        <v>12.393800000000001</v>
      </c>
      <c r="N347" s="10">
        <v>4.7999999999999996E-3</v>
      </c>
      <c r="O347" s="10">
        <v>3.1290000000000002E-4</v>
      </c>
      <c r="P347" s="10">
        <v>303.529</v>
      </c>
      <c r="Q347" s="10">
        <v>0.79314099999999998</v>
      </c>
      <c r="R347" s="10">
        <v>1.2018</v>
      </c>
      <c r="S347" s="10">
        <v>0.79314099999999998</v>
      </c>
      <c r="T347" s="10">
        <v>1.2018</v>
      </c>
      <c r="U347" s="10">
        <v>0.40865899999999999</v>
      </c>
      <c r="V347" s="10">
        <v>0.93597719999999995</v>
      </c>
      <c r="W347" s="10">
        <v>4.0099999999999997E-2</v>
      </c>
      <c r="X347" s="10">
        <v>1.2814E-3</v>
      </c>
      <c r="Y347" s="10">
        <v>49.446800000000003</v>
      </c>
      <c r="Z347" s="10">
        <f t="shared" si="13"/>
        <v>303.56909999999999</v>
      </c>
      <c r="AA347" s="10">
        <v>371.88509766275911</v>
      </c>
      <c r="AB347" s="12">
        <f t="shared" si="14"/>
        <v>0.8162981036559015</v>
      </c>
      <c r="AC347" s="6" t="s">
        <v>402</v>
      </c>
    </row>
    <row r="348" spans="1:29" x14ac:dyDescent="0.25">
      <c r="A348" s="6">
        <v>2014</v>
      </c>
      <c r="B348" s="6" t="s">
        <v>47</v>
      </c>
      <c r="C348" s="6">
        <v>8178511</v>
      </c>
      <c r="D348" s="8" t="s">
        <v>410</v>
      </c>
      <c r="F348" s="8" t="s">
        <v>1530</v>
      </c>
      <c r="G348" s="6">
        <v>32411</v>
      </c>
      <c r="H348" s="8" t="s">
        <v>119</v>
      </c>
      <c r="I348" s="9">
        <v>40.8249</v>
      </c>
      <c r="J348" s="9">
        <v>-111.9238</v>
      </c>
      <c r="K348" s="6" t="s">
        <v>43</v>
      </c>
      <c r="L348" s="10">
        <v>1.4000001</v>
      </c>
      <c r="M348" s="10">
        <v>837.36919999999998</v>
      </c>
      <c r="N348" s="10">
        <v>8.9331999999999994</v>
      </c>
      <c r="O348" s="10">
        <v>0.62240256000000005</v>
      </c>
      <c r="P348" s="10">
        <v>375.59559999999999</v>
      </c>
      <c r="Q348" s="10">
        <v>23.271435</v>
      </c>
      <c r="R348" s="10">
        <v>40.164299999999997</v>
      </c>
      <c r="S348" s="10">
        <v>16.009235</v>
      </c>
      <c r="T348" s="10">
        <v>32.902099999999997</v>
      </c>
      <c r="U348" s="10">
        <v>16.892859999999999</v>
      </c>
      <c r="V348" s="10">
        <v>9.8045574999999996</v>
      </c>
      <c r="W348" s="10">
        <v>23.889099999999999</v>
      </c>
      <c r="X348" s="10">
        <v>3.9304291999999998</v>
      </c>
      <c r="Y348" s="10">
        <v>298.1087</v>
      </c>
      <c r="Z348" s="10">
        <f t="shared" si="13"/>
        <v>399.48469999999998</v>
      </c>
      <c r="AA348" s="10">
        <v>489.91965809980576</v>
      </c>
      <c r="AB348" s="12">
        <f t="shared" si="14"/>
        <v>0.81540859484886707</v>
      </c>
      <c r="AC348" s="6" t="s">
        <v>402</v>
      </c>
    </row>
    <row r="349" spans="1:29" x14ac:dyDescent="0.25">
      <c r="A349" s="6">
        <v>2014</v>
      </c>
      <c r="B349" s="6" t="s">
        <v>47</v>
      </c>
      <c r="C349" s="6">
        <v>6432511</v>
      </c>
      <c r="D349" s="8" t="s">
        <v>51</v>
      </c>
      <c r="F349" s="8" t="s">
        <v>1590</v>
      </c>
      <c r="G349" s="6">
        <v>48621</v>
      </c>
      <c r="H349" s="8" t="s">
        <v>72</v>
      </c>
      <c r="I349" s="9">
        <v>38.326900000000002</v>
      </c>
      <c r="J349" s="9">
        <v>-109.4307</v>
      </c>
      <c r="K349" s="6" t="s">
        <v>43</v>
      </c>
      <c r="L349" s="10"/>
      <c r="M349" s="10">
        <v>12.4415</v>
      </c>
      <c r="N349" s="10">
        <v>9.4999999999999998E-3</v>
      </c>
      <c r="O349" s="10">
        <v>7.4549999999999998E-3</v>
      </c>
      <c r="P349" s="10">
        <v>103.21510000000001</v>
      </c>
      <c r="Q349" s="10">
        <v>0.19142500000000001</v>
      </c>
      <c r="R349" s="10">
        <v>0.35499999999999998</v>
      </c>
      <c r="S349" s="10">
        <v>0.19142500000000001</v>
      </c>
      <c r="T349" s="10">
        <v>0.35499999999999998</v>
      </c>
      <c r="U349" s="10">
        <v>0.163575</v>
      </c>
      <c r="V349" s="10">
        <v>9.3009999999999995E-2</v>
      </c>
      <c r="W349" s="10">
        <v>0.67290000000000005</v>
      </c>
      <c r="X349" s="10">
        <v>3.0530000000000002E-2</v>
      </c>
      <c r="Y349" s="10">
        <v>0.24249999999999999</v>
      </c>
      <c r="Z349" s="10">
        <f t="shared" si="13"/>
        <v>103.88800000000001</v>
      </c>
      <c r="AA349" s="10">
        <v>139.65284291982147</v>
      </c>
      <c r="AB349" s="12">
        <f t="shared" si="14"/>
        <v>0.74390179124133515</v>
      </c>
      <c r="AC349" s="6" t="s">
        <v>402</v>
      </c>
    </row>
    <row r="350" spans="1:29" x14ac:dyDescent="0.25">
      <c r="A350" s="6">
        <v>2018</v>
      </c>
      <c r="B350" s="6" t="s">
        <v>30</v>
      </c>
      <c r="C350" s="6">
        <v>3962711</v>
      </c>
      <c r="D350" s="7" t="s">
        <v>405</v>
      </c>
      <c r="E350" s="6"/>
      <c r="F350" s="7" t="s">
        <v>406</v>
      </c>
      <c r="G350" s="6">
        <v>221112</v>
      </c>
      <c r="H350" s="8" t="s">
        <v>33</v>
      </c>
      <c r="I350" s="9">
        <v>41.7378</v>
      </c>
      <c r="J350" s="9">
        <v>-108.78749999999999</v>
      </c>
      <c r="K350" s="6" t="s">
        <v>363</v>
      </c>
      <c r="P350" s="10">
        <v>6667.1180000000004</v>
      </c>
      <c r="W350" s="10">
        <v>8156.3509999999997</v>
      </c>
      <c r="Z350" s="10">
        <f t="shared" si="13"/>
        <v>14823.469000000001</v>
      </c>
      <c r="AA350" s="11">
        <v>489.40230816849515</v>
      </c>
      <c r="AB350" s="12">
        <f t="shared" si="14"/>
        <v>30.28892335116749</v>
      </c>
      <c r="AC350" s="6" t="s">
        <v>402</v>
      </c>
    </row>
    <row r="351" spans="1:29" x14ac:dyDescent="0.25">
      <c r="A351" s="6">
        <v>2018</v>
      </c>
      <c r="B351" s="6" t="s">
        <v>30</v>
      </c>
      <c r="C351" s="6">
        <v>8419211</v>
      </c>
      <c r="D351" s="7" t="s">
        <v>407</v>
      </c>
      <c r="E351" s="6"/>
      <c r="F351" s="8" t="s">
        <v>408</v>
      </c>
      <c r="G351" s="6">
        <v>221112</v>
      </c>
      <c r="H351" s="8" t="s">
        <v>33</v>
      </c>
      <c r="I351" s="9">
        <v>41.757199999999997</v>
      </c>
      <c r="J351" s="9">
        <v>-110.5986</v>
      </c>
      <c r="K351" s="6" t="s">
        <v>363</v>
      </c>
      <c r="P351" s="10">
        <v>5578.0119999999997</v>
      </c>
      <c r="W351" s="10">
        <v>4140.9799999999996</v>
      </c>
      <c r="Z351" s="10">
        <f t="shared" si="13"/>
        <v>9718.9919999999984</v>
      </c>
      <c r="AA351" s="11">
        <v>524.86142338616571</v>
      </c>
      <c r="AB351" s="12">
        <f t="shared" si="14"/>
        <v>18.517253444342526</v>
      </c>
      <c r="AC351" s="6" t="s">
        <v>402</v>
      </c>
    </row>
    <row r="352" spans="1:29" x14ac:dyDescent="0.25">
      <c r="A352" s="6">
        <v>2018</v>
      </c>
      <c r="B352" s="6" t="s">
        <v>30</v>
      </c>
      <c r="C352" s="6">
        <v>4207711</v>
      </c>
      <c r="D352" s="112" t="s">
        <v>626</v>
      </c>
      <c r="E352" s="6"/>
      <c r="F352" s="7" t="s">
        <v>628</v>
      </c>
      <c r="G352" s="6">
        <v>221112</v>
      </c>
      <c r="H352" s="8" t="s">
        <v>33</v>
      </c>
      <c r="I352" s="9">
        <v>42.110300000000002</v>
      </c>
      <c r="J352" s="9">
        <v>-104.8828</v>
      </c>
      <c r="K352" s="6" t="s">
        <v>363</v>
      </c>
      <c r="P352" s="10">
        <v>9276.1890000000003</v>
      </c>
      <c r="W352" s="10">
        <v>6435.9939999999997</v>
      </c>
      <c r="Z352" s="10">
        <f t="shared" si="13"/>
        <v>15712.183000000001</v>
      </c>
      <c r="AA352" s="11">
        <v>877.61863367818785</v>
      </c>
      <c r="AB352" s="110">
        <f t="shared" si="14"/>
        <v>17.903201227791467</v>
      </c>
      <c r="AC352" s="6" t="s">
        <v>1540</v>
      </c>
    </row>
    <row r="353" spans="1:29" x14ac:dyDescent="0.25">
      <c r="A353" s="6">
        <v>2014</v>
      </c>
      <c r="B353" s="6" t="s">
        <v>47</v>
      </c>
      <c r="C353" s="6">
        <v>6478511</v>
      </c>
      <c r="D353" s="8" t="s">
        <v>367</v>
      </c>
      <c r="F353" s="8" t="s">
        <v>368</v>
      </c>
      <c r="G353" s="6">
        <v>212391</v>
      </c>
      <c r="H353" s="8" t="s">
        <v>369</v>
      </c>
      <c r="I353" s="9">
        <v>41.592551</v>
      </c>
      <c r="J353" s="9">
        <v>-109.75390899999999</v>
      </c>
      <c r="K353" s="6" t="s">
        <v>363</v>
      </c>
      <c r="L353" s="10">
        <v>0</v>
      </c>
      <c r="M353" s="10">
        <v>3992.947987</v>
      </c>
      <c r="N353" s="10">
        <v>0</v>
      </c>
      <c r="O353" s="10">
        <v>0.68270470999999999</v>
      </c>
      <c r="P353" s="10">
        <v>2980.6197999999999</v>
      </c>
      <c r="Q353" s="10">
        <v>1584.783246</v>
      </c>
      <c r="R353" s="10">
        <v>1781.7683159999999</v>
      </c>
      <c r="S353" s="10">
        <v>57.298207320000003</v>
      </c>
      <c r="T353" s="10">
        <v>254.28296</v>
      </c>
      <c r="U353" s="10">
        <v>196.98480000000001</v>
      </c>
      <c r="V353" s="10">
        <v>232.424893</v>
      </c>
      <c r="W353" s="10">
        <v>4434.7</v>
      </c>
      <c r="X353" s="10">
        <v>12.9220665</v>
      </c>
      <c r="Y353" s="10">
        <v>5222.8101999999999</v>
      </c>
      <c r="Z353" s="10">
        <f t="shared" si="13"/>
        <v>7415.3197999999993</v>
      </c>
      <c r="AA353" s="10">
        <v>485.86134033182634</v>
      </c>
      <c r="AB353" s="12">
        <f t="shared" si="14"/>
        <v>15.262214101940266</v>
      </c>
      <c r="AC353" s="6" t="s">
        <v>402</v>
      </c>
    </row>
    <row r="354" spans="1:29" x14ac:dyDescent="0.25">
      <c r="A354" s="6">
        <v>2014</v>
      </c>
      <c r="B354" s="6" t="s">
        <v>47</v>
      </c>
      <c r="C354" s="6">
        <v>8041211</v>
      </c>
      <c r="D354" s="8" t="s">
        <v>367</v>
      </c>
      <c r="F354" s="8" t="s">
        <v>370</v>
      </c>
      <c r="G354" s="6">
        <v>212391</v>
      </c>
      <c r="H354" s="8" t="s">
        <v>369</v>
      </c>
      <c r="I354" s="9">
        <v>41.622799999999998</v>
      </c>
      <c r="J354" s="9">
        <v>-109.815</v>
      </c>
      <c r="K354" s="6" t="s">
        <v>363</v>
      </c>
      <c r="L354" s="10">
        <v>0.25536199999999998</v>
      </c>
      <c r="M354" s="10">
        <v>5118.6531249999998</v>
      </c>
      <c r="N354" s="10">
        <v>0</v>
      </c>
      <c r="O354" s="10">
        <v>2.65904020796</v>
      </c>
      <c r="P354" s="10">
        <v>2470.9866499999998</v>
      </c>
      <c r="Q354" s="10">
        <v>979.15527967000003</v>
      </c>
      <c r="R354" s="10">
        <v>1145.31423296</v>
      </c>
      <c r="S354" s="10">
        <v>664.22443821000002</v>
      </c>
      <c r="T354" s="10">
        <v>830.38338150000004</v>
      </c>
      <c r="U354" s="10">
        <v>166.15910398599999</v>
      </c>
      <c r="V354" s="10">
        <v>757.320625705</v>
      </c>
      <c r="W354" s="10">
        <v>2911.5476493000001</v>
      </c>
      <c r="X354" s="10">
        <v>41.4890506749</v>
      </c>
      <c r="Y354" s="10">
        <v>684.85566800000004</v>
      </c>
      <c r="Z354" s="10">
        <f t="shared" si="13"/>
        <v>5382.5342992999995</v>
      </c>
      <c r="AA354" s="10">
        <v>490.37590694264452</v>
      </c>
      <c r="AB354" s="12">
        <f t="shared" si="14"/>
        <v>10.976343297244318</v>
      </c>
      <c r="AC354" s="6" t="s">
        <v>402</v>
      </c>
    </row>
    <row r="355" spans="1:29" x14ac:dyDescent="0.25">
      <c r="A355" s="6">
        <v>2014</v>
      </c>
      <c r="B355" s="6" t="s">
        <v>47</v>
      </c>
      <c r="C355" s="6">
        <v>4833911</v>
      </c>
      <c r="D355" s="8" t="s">
        <v>376</v>
      </c>
      <c r="F355" s="8" t="s">
        <v>377</v>
      </c>
      <c r="G355" s="6">
        <v>327310</v>
      </c>
      <c r="H355" s="8" t="s">
        <v>50</v>
      </c>
      <c r="I355" s="9">
        <v>41.267400000000002</v>
      </c>
      <c r="J355" s="9">
        <v>-105.60299999999999</v>
      </c>
      <c r="K355" s="6" t="s">
        <v>363</v>
      </c>
      <c r="L355" s="10">
        <v>49</v>
      </c>
      <c r="M355" s="10">
        <v>83.24</v>
      </c>
      <c r="N355" s="10">
        <v>0</v>
      </c>
      <c r="O355" s="10">
        <v>0.56250299999999998</v>
      </c>
      <c r="P355" s="10">
        <v>1876.94</v>
      </c>
      <c r="Q355" s="10">
        <v>315.41640000000001</v>
      </c>
      <c r="R355" s="10">
        <v>327.41000000000003</v>
      </c>
      <c r="S355" s="10">
        <v>0</v>
      </c>
      <c r="T355" s="10">
        <v>11.993650000000001</v>
      </c>
      <c r="U355" s="10">
        <v>11.993650000000001</v>
      </c>
      <c r="V355" s="10">
        <v>7.43797</v>
      </c>
      <c r="W355" s="10">
        <v>238.93</v>
      </c>
      <c r="X355" s="10">
        <v>2.1204740000000002</v>
      </c>
      <c r="Y355" s="10">
        <v>82.37</v>
      </c>
      <c r="Z355" s="10">
        <f t="shared" si="13"/>
        <v>2115.87</v>
      </c>
      <c r="AA355" s="10">
        <v>498.85051681742374</v>
      </c>
      <c r="AB355" s="12">
        <f t="shared" ref="AB355:AB386" si="15">+Z355/AA355</f>
        <v>4.2414910452511281</v>
      </c>
      <c r="AC355" s="6" t="s">
        <v>402</v>
      </c>
    </row>
    <row r="356" spans="1:29" x14ac:dyDescent="0.25">
      <c r="A356" s="6">
        <v>2014</v>
      </c>
      <c r="B356" s="6" t="s">
        <v>47</v>
      </c>
      <c r="C356" s="6">
        <v>4786511</v>
      </c>
      <c r="D356" s="8" t="s">
        <v>91</v>
      </c>
      <c r="F356" s="8" t="s">
        <v>1547</v>
      </c>
      <c r="G356" s="6">
        <v>211111</v>
      </c>
      <c r="H356" s="8" t="s">
        <v>53</v>
      </c>
      <c r="I356" s="9">
        <v>43.279400000000003</v>
      </c>
      <c r="J356" s="9">
        <v>-107.602</v>
      </c>
      <c r="K356" s="6" t="s">
        <v>363</v>
      </c>
      <c r="L356" s="10">
        <v>7.2883199999999995E-2</v>
      </c>
      <c r="M356" s="10">
        <v>776.68923500000005</v>
      </c>
      <c r="N356" s="10">
        <v>0</v>
      </c>
      <c r="O356" s="10">
        <v>9.5803854260000001E-2</v>
      </c>
      <c r="P356" s="10">
        <v>64.650395000000003</v>
      </c>
      <c r="Q356" s="10">
        <v>3.0231335935999999</v>
      </c>
      <c r="R356" s="10">
        <v>5.0275686791999998</v>
      </c>
      <c r="S356" s="10">
        <v>3.0231335935999999</v>
      </c>
      <c r="T356" s="10">
        <v>5.0275686791999998</v>
      </c>
      <c r="U356" s="10">
        <v>2.0044308555999999</v>
      </c>
      <c r="V356" s="10">
        <v>1.433407138</v>
      </c>
      <c r="W356" s="10">
        <v>3185.942</v>
      </c>
      <c r="X356" s="10">
        <v>0.39202951841</v>
      </c>
      <c r="Y356" s="10">
        <v>356.79529000000002</v>
      </c>
      <c r="Z356" s="10">
        <f t="shared" si="13"/>
        <v>3250.5923950000001</v>
      </c>
      <c r="AA356" s="10">
        <v>920.17558126906761</v>
      </c>
      <c r="AB356" s="110">
        <f t="shared" si="15"/>
        <v>3.5325784134772618</v>
      </c>
      <c r="AC356" s="6" t="s">
        <v>1540</v>
      </c>
    </row>
    <row r="357" spans="1:29" x14ac:dyDescent="0.25">
      <c r="A357" s="6">
        <v>2014</v>
      </c>
      <c r="B357" s="6" t="s">
        <v>47</v>
      </c>
      <c r="C357" s="6">
        <v>7001211</v>
      </c>
      <c r="D357" s="8" t="s">
        <v>373</v>
      </c>
      <c r="F357" s="8" t="s">
        <v>374</v>
      </c>
      <c r="G357" s="6">
        <v>212399</v>
      </c>
      <c r="H357" s="8" t="s">
        <v>375</v>
      </c>
      <c r="I357" s="9">
        <v>41.094900000000003</v>
      </c>
      <c r="J357" s="9">
        <v>-104.9063</v>
      </c>
      <c r="K357" s="6" t="s">
        <v>363</v>
      </c>
      <c r="L357" s="10">
        <v>7.0697728</v>
      </c>
      <c r="M357" s="10">
        <v>202.14</v>
      </c>
      <c r="N357" s="10">
        <v>225.45</v>
      </c>
      <c r="O357" s="10">
        <v>6.18649</v>
      </c>
      <c r="P357" s="10">
        <v>1734.91</v>
      </c>
      <c r="Q357" s="10">
        <v>464.81760000000003</v>
      </c>
      <c r="R357" s="10">
        <v>658.48400000000004</v>
      </c>
      <c r="S357" s="10">
        <v>405.83980000000003</v>
      </c>
      <c r="T357" s="10">
        <v>599.50624000000005</v>
      </c>
      <c r="U357" s="10">
        <v>193.66643999999999</v>
      </c>
      <c r="V357" s="10">
        <v>449.65572100000003</v>
      </c>
      <c r="W357" s="10">
        <v>0.51</v>
      </c>
      <c r="X357" s="10">
        <v>47.992702000000001</v>
      </c>
      <c r="Y357" s="10">
        <v>44.51</v>
      </c>
      <c r="Z357" s="10">
        <f t="shared" si="13"/>
        <v>1735.42</v>
      </c>
      <c r="AA357" s="10">
        <v>515.11175060685355</v>
      </c>
      <c r="AB357" s="12">
        <f t="shared" si="15"/>
        <v>3.3690165249686119</v>
      </c>
      <c r="AC357" s="6" t="s">
        <v>402</v>
      </c>
    </row>
    <row r="358" spans="1:29" x14ac:dyDescent="0.25">
      <c r="A358" s="6">
        <v>2014</v>
      </c>
      <c r="B358" s="6" t="s">
        <v>47</v>
      </c>
      <c r="C358" s="6">
        <v>4833711</v>
      </c>
      <c r="D358" s="8" t="s">
        <v>367</v>
      </c>
      <c r="F358" s="8" t="s">
        <v>385</v>
      </c>
      <c r="G358" s="6">
        <v>212391</v>
      </c>
      <c r="H358" s="8" t="s">
        <v>369</v>
      </c>
      <c r="I358" s="9">
        <v>41.674720000000001</v>
      </c>
      <c r="J358" s="9">
        <v>-109.89843</v>
      </c>
      <c r="K358" s="6" t="s">
        <v>363</v>
      </c>
      <c r="L358" s="10">
        <v>3.2645800000000003E-2</v>
      </c>
      <c r="M358" s="10">
        <v>334.64739500000002</v>
      </c>
      <c r="N358" s="10">
        <v>0</v>
      </c>
      <c r="O358" s="10">
        <v>6.4775820900000003E-2</v>
      </c>
      <c r="P358" s="10">
        <v>1270.5556529999999</v>
      </c>
      <c r="Q358" s="10">
        <v>178.13864662700001</v>
      </c>
      <c r="R358" s="10">
        <v>192.818323545</v>
      </c>
      <c r="S358" s="10">
        <v>63.188452177000002</v>
      </c>
      <c r="T358" s="10">
        <v>77.867931095000003</v>
      </c>
      <c r="U358" s="10">
        <v>13.274885919999999</v>
      </c>
      <c r="V358" s="10">
        <v>65.151982605000001</v>
      </c>
      <c r="W358" s="10">
        <v>352.35271933500002</v>
      </c>
      <c r="X358" s="10">
        <v>7.3481387867999999</v>
      </c>
      <c r="Y358" s="10">
        <v>10.179886</v>
      </c>
      <c r="Z358" s="10">
        <f t="shared" si="13"/>
        <v>1622.908372335</v>
      </c>
      <c r="AA358" s="10">
        <v>497.73745733578062</v>
      </c>
      <c r="AB358" s="12">
        <f t="shared" si="15"/>
        <v>3.2605711071492927</v>
      </c>
      <c r="AC358" s="6" t="s">
        <v>402</v>
      </c>
    </row>
    <row r="359" spans="1:29" x14ac:dyDescent="0.25">
      <c r="A359" s="6">
        <v>2014</v>
      </c>
      <c r="B359" s="6" t="s">
        <v>47</v>
      </c>
      <c r="C359" s="6">
        <v>6478611</v>
      </c>
      <c r="D359" s="8" t="s">
        <v>367</v>
      </c>
      <c r="F359" s="8" t="s">
        <v>386</v>
      </c>
      <c r="G359" s="6">
        <v>212391</v>
      </c>
      <c r="H359" s="8" t="s">
        <v>369</v>
      </c>
      <c r="I359" s="9">
        <v>41.501800000000003</v>
      </c>
      <c r="J359" s="9">
        <v>-109.758</v>
      </c>
      <c r="K359" s="6" t="s">
        <v>363</v>
      </c>
      <c r="L359" s="10">
        <v>1.1440000000000001E-2</v>
      </c>
      <c r="M359" s="10">
        <v>5037.9316689999996</v>
      </c>
      <c r="N359" s="10">
        <v>36.906199999999998</v>
      </c>
      <c r="O359" s="10">
        <v>0.26878666000000001</v>
      </c>
      <c r="P359" s="10">
        <v>1386.3564329999999</v>
      </c>
      <c r="Q359" s="10">
        <v>240.90036499999999</v>
      </c>
      <c r="R359" s="10">
        <v>264.66457500000001</v>
      </c>
      <c r="S359" s="10">
        <v>52.301975200000001</v>
      </c>
      <c r="T359" s="10">
        <v>76.066199999999995</v>
      </c>
      <c r="U359" s="10">
        <v>23.764199000000001</v>
      </c>
      <c r="V359" s="10">
        <v>73.316513999999998</v>
      </c>
      <c r="W359" s="10">
        <v>28.286185</v>
      </c>
      <c r="X359" s="10">
        <v>2.3812665000000002</v>
      </c>
      <c r="Y359" s="10">
        <v>1539.1501699999999</v>
      </c>
      <c r="Z359" s="10">
        <f t="shared" si="13"/>
        <v>1414.6426179999999</v>
      </c>
      <c r="AA359" s="10">
        <v>476.16295234400525</v>
      </c>
      <c r="AB359" s="12">
        <f t="shared" si="15"/>
        <v>2.9709212172768691</v>
      </c>
      <c r="AC359" s="6" t="s">
        <v>402</v>
      </c>
    </row>
    <row r="360" spans="1:29" x14ac:dyDescent="0.25">
      <c r="A360" s="6">
        <v>2014</v>
      </c>
      <c r="B360" s="6" t="s">
        <v>47</v>
      </c>
      <c r="C360" s="6">
        <v>4956711</v>
      </c>
      <c r="D360" s="8" t="s">
        <v>367</v>
      </c>
      <c r="F360" s="8" t="s">
        <v>388</v>
      </c>
      <c r="G360" s="6">
        <v>325312</v>
      </c>
      <c r="H360" s="8" t="s">
        <v>389</v>
      </c>
      <c r="I360" s="9">
        <v>41.538409999999999</v>
      </c>
      <c r="J360" s="9">
        <v>-109.12746</v>
      </c>
      <c r="K360" s="6" t="s">
        <v>363</v>
      </c>
      <c r="L360" s="10">
        <v>6.3E-5</v>
      </c>
      <c r="M360" s="10">
        <v>123.7630245</v>
      </c>
      <c r="N360" s="10">
        <v>3.24403</v>
      </c>
      <c r="O360" s="10">
        <v>1.6414898000000001E-2</v>
      </c>
      <c r="P360" s="10">
        <v>101.10137895</v>
      </c>
      <c r="Q360" s="10">
        <v>25.84324925</v>
      </c>
      <c r="R360" s="10">
        <v>26.34111115</v>
      </c>
      <c r="S360" s="10">
        <v>0.28499999999999998</v>
      </c>
      <c r="T360" s="10">
        <v>0.78166179999999996</v>
      </c>
      <c r="U360" s="10">
        <v>0.49666179999999999</v>
      </c>
      <c r="V360" s="10">
        <v>0.20479538999999999</v>
      </c>
      <c r="W360" s="10">
        <v>1153.9454995000001</v>
      </c>
      <c r="X360" s="10">
        <v>6.7222909999999997E-2</v>
      </c>
      <c r="Y360" s="10">
        <v>21.136664499999998</v>
      </c>
      <c r="Z360" s="10">
        <f t="shared" si="13"/>
        <v>1255.0468784500001</v>
      </c>
      <c r="AA360" s="10">
        <v>470.12036683844673</v>
      </c>
      <c r="AB360" s="12">
        <f t="shared" si="15"/>
        <v>2.6696288163181991</v>
      </c>
      <c r="AC360" s="6" t="s">
        <v>402</v>
      </c>
    </row>
    <row r="361" spans="1:29" x14ac:dyDescent="0.25">
      <c r="A361" s="6">
        <v>2014</v>
      </c>
      <c r="B361" s="6" t="s">
        <v>47</v>
      </c>
      <c r="C361" s="6">
        <v>4208111</v>
      </c>
      <c r="D361" s="8" t="s">
        <v>367</v>
      </c>
      <c r="F361" s="8" t="s">
        <v>390</v>
      </c>
      <c r="G361" s="6">
        <v>324199</v>
      </c>
      <c r="H361" s="8" t="s">
        <v>391</v>
      </c>
      <c r="I361" s="9">
        <v>41.539099999999998</v>
      </c>
      <c r="J361" s="9">
        <v>-109.22069999999999</v>
      </c>
      <c r="K361" s="6" t="s">
        <v>363</v>
      </c>
      <c r="L361" s="10">
        <v>8.1999999999999994E-6</v>
      </c>
      <c r="M361" s="10">
        <v>10.503785000000001</v>
      </c>
      <c r="N361" s="10">
        <v>0</v>
      </c>
      <c r="O361" s="10">
        <v>4.7218191E-2</v>
      </c>
      <c r="P361" s="10">
        <v>421.25311799999997</v>
      </c>
      <c r="Q361" s="10">
        <v>108.6790182</v>
      </c>
      <c r="R361" s="10">
        <v>108.68119</v>
      </c>
      <c r="S361" s="10">
        <v>17.1552182</v>
      </c>
      <c r="T361" s="10">
        <v>17.157389999999999</v>
      </c>
      <c r="U361" s="10">
        <v>2.1718000000000002E-3</v>
      </c>
      <c r="V361" s="10">
        <v>13.596647663000001</v>
      </c>
      <c r="W361" s="10">
        <v>753.72</v>
      </c>
      <c r="X361" s="10">
        <v>2.3204344899999998</v>
      </c>
      <c r="Y361" s="10">
        <v>2.3017500000000002</v>
      </c>
      <c r="Z361" s="10">
        <f t="shared" si="13"/>
        <v>1174.9731179999999</v>
      </c>
      <c r="AA361" s="10">
        <v>471.29506235973003</v>
      </c>
      <c r="AB361" s="12">
        <f t="shared" si="15"/>
        <v>2.4930732609779955</v>
      </c>
      <c r="AC361" s="6" t="s">
        <v>402</v>
      </c>
    </row>
    <row r="362" spans="1:29" x14ac:dyDescent="0.25">
      <c r="A362" s="6">
        <v>2014</v>
      </c>
      <c r="B362" s="6" t="s">
        <v>47</v>
      </c>
      <c r="C362" s="6">
        <v>4787811</v>
      </c>
      <c r="D362" s="8" t="s">
        <v>373</v>
      </c>
      <c r="F362" s="8" t="s">
        <v>383</v>
      </c>
      <c r="G362" s="6">
        <v>324110</v>
      </c>
      <c r="H362" s="8" t="s">
        <v>119</v>
      </c>
      <c r="I362" s="9">
        <v>41.128380999999997</v>
      </c>
      <c r="J362" s="9">
        <v>-104.787925</v>
      </c>
      <c r="K362" s="6" t="s">
        <v>363</v>
      </c>
      <c r="L362" s="10">
        <v>9.5451522000000004</v>
      </c>
      <c r="M362" s="10">
        <v>155.48456999999999</v>
      </c>
      <c r="N362" s="10">
        <v>0</v>
      </c>
      <c r="O362" s="10">
        <v>0.29533100800000001</v>
      </c>
      <c r="P362" s="10">
        <v>284.76783999999998</v>
      </c>
      <c r="Q362" s="10">
        <v>355.37807094999999</v>
      </c>
      <c r="R362" s="10">
        <v>394.10889200000003</v>
      </c>
      <c r="S362" s="10">
        <v>47.115770949999998</v>
      </c>
      <c r="T362" s="10">
        <v>85.846592000000001</v>
      </c>
      <c r="U362" s="10">
        <v>38.730850654999998</v>
      </c>
      <c r="V362" s="10">
        <v>53.929627551999999</v>
      </c>
      <c r="W362" s="10">
        <v>363.38799999999998</v>
      </c>
      <c r="X362" s="10">
        <v>23.347743449999999</v>
      </c>
      <c r="Y362" s="10">
        <v>545.41842999999994</v>
      </c>
      <c r="Z362" s="10">
        <f t="shared" si="13"/>
        <v>648.1558399999999</v>
      </c>
      <c r="AA362" s="10">
        <v>524.09893718167302</v>
      </c>
      <c r="AB362" s="12">
        <f t="shared" si="15"/>
        <v>1.2367051219096901</v>
      </c>
      <c r="AC362" s="6" t="s">
        <v>402</v>
      </c>
    </row>
    <row r="363" spans="1:29" x14ac:dyDescent="0.25">
      <c r="A363" s="6">
        <v>2014</v>
      </c>
      <c r="B363" s="6" t="s">
        <v>47</v>
      </c>
      <c r="C363" s="6">
        <v>6512411</v>
      </c>
      <c r="D363" s="8" t="s">
        <v>131</v>
      </c>
      <c r="F363" s="8" t="s">
        <v>459</v>
      </c>
      <c r="G363" s="6">
        <v>211112</v>
      </c>
      <c r="H363" s="8" t="s">
        <v>68</v>
      </c>
      <c r="I363" s="9">
        <v>41.757109999999997</v>
      </c>
      <c r="J363" s="9">
        <v>-107.05913</v>
      </c>
      <c r="K363" s="6" t="s">
        <v>363</v>
      </c>
      <c r="L363" s="10">
        <v>0.58733599999999997</v>
      </c>
      <c r="M363" s="10">
        <v>167.0822</v>
      </c>
      <c r="N363" s="10">
        <v>0</v>
      </c>
      <c r="O363" s="10">
        <v>0.20069852499999999</v>
      </c>
      <c r="P363" s="10">
        <v>570.26574500000004</v>
      </c>
      <c r="Q363" s="10">
        <v>4.7179833499999999</v>
      </c>
      <c r="R363" s="10">
        <v>9.5570699999999995</v>
      </c>
      <c r="S363" s="10">
        <v>4.7179833499999999</v>
      </c>
      <c r="T363" s="10">
        <v>9.5570699999999995</v>
      </c>
      <c r="U363" s="10">
        <v>4.8390868500000002</v>
      </c>
      <c r="V363" s="10">
        <v>2.5039521100000002</v>
      </c>
      <c r="W363" s="10">
        <v>0.48704240459999998</v>
      </c>
      <c r="X363" s="10">
        <v>0.82190812000000002</v>
      </c>
      <c r="Y363" s="10">
        <v>102.95608</v>
      </c>
      <c r="Z363" s="10">
        <f t="shared" si="13"/>
        <v>570.75278740459999</v>
      </c>
      <c r="AA363" s="10">
        <v>504.19348518240048</v>
      </c>
      <c r="AB363" s="12">
        <f t="shared" si="15"/>
        <v>1.1320114285057066</v>
      </c>
      <c r="AC363" s="6" t="s">
        <v>402</v>
      </c>
    </row>
    <row r="364" spans="1:29" x14ac:dyDescent="0.25">
      <c r="A364" s="6">
        <v>2014</v>
      </c>
      <c r="B364" s="6" t="s">
        <v>47</v>
      </c>
      <c r="C364" s="6">
        <v>4957011</v>
      </c>
      <c r="D364" s="8" t="s">
        <v>367</v>
      </c>
      <c r="F364" s="8" t="s">
        <v>463</v>
      </c>
      <c r="G364" s="6">
        <v>486210</v>
      </c>
      <c r="H364" s="8" t="s">
        <v>72</v>
      </c>
      <c r="I364" s="9">
        <v>41.2973</v>
      </c>
      <c r="J364" s="9">
        <v>-109.685</v>
      </c>
      <c r="K364" s="6" t="s">
        <v>363</v>
      </c>
      <c r="L364" s="10">
        <v>1.4477789999999999</v>
      </c>
      <c r="M364" s="10">
        <v>34.578749999999999</v>
      </c>
      <c r="N364" s="10">
        <v>0</v>
      </c>
      <c r="O364" s="10">
        <v>7.6107499999999995E-2</v>
      </c>
      <c r="P364" s="10">
        <v>502.32785000000001</v>
      </c>
      <c r="Q364" s="10">
        <v>3.7397089999999999</v>
      </c>
      <c r="R364" s="10">
        <v>6.4100299999999999</v>
      </c>
      <c r="S364" s="10">
        <v>0.95384400000000003</v>
      </c>
      <c r="T364" s="10">
        <v>3.6241650000000001</v>
      </c>
      <c r="U364" s="10">
        <v>2.6703209999999999</v>
      </c>
      <c r="V364" s="10">
        <v>0.94953100000000001</v>
      </c>
      <c r="W364" s="10">
        <v>0.89817860000000005</v>
      </c>
      <c r="X364" s="10">
        <v>0.31167820000000002</v>
      </c>
      <c r="Y364" s="10">
        <v>18.938147499999999</v>
      </c>
      <c r="Z364" s="10">
        <f t="shared" si="13"/>
        <v>503.22602860000001</v>
      </c>
      <c r="AA364" s="10">
        <v>452.62399299189332</v>
      </c>
      <c r="AB364" s="12">
        <f t="shared" si="15"/>
        <v>1.1117970686300163</v>
      </c>
      <c r="AC364" s="6" t="s">
        <v>402</v>
      </c>
    </row>
    <row r="365" spans="1:29" x14ac:dyDescent="0.25">
      <c r="A365" s="6">
        <v>2014</v>
      </c>
      <c r="B365" s="6" t="s">
        <v>47</v>
      </c>
      <c r="C365" s="6">
        <v>4208311</v>
      </c>
      <c r="D365" s="8" t="s">
        <v>1565</v>
      </c>
      <c r="F365" s="8" t="s">
        <v>1566</v>
      </c>
      <c r="G365" s="6">
        <v>211111</v>
      </c>
      <c r="H365" s="8" t="s">
        <v>53</v>
      </c>
      <c r="I365" s="9">
        <v>41.573399999999999</v>
      </c>
      <c r="J365" s="9">
        <v>-110.91200000000001</v>
      </c>
      <c r="K365" s="6" t="s">
        <v>363</v>
      </c>
      <c r="L365" s="10">
        <v>0.26001259999999998</v>
      </c>
      <c r="M365" s="10">
        <v>652.69910000000004</v>
      </c>
      <c r="N365" s="10">
        <v>0</v>
      </c>
      <c r="O365" s="10">
        <v>8.0628627999999994E-2</v>
      </c>
      <c r="P365" s="10">
        <v>117.42628000000001</v>
      </c>
      <c r="Q365" s="10">
        <v>2.4172224099999999</v>
      </c>
      <c r="R365" s="10">
        <v>4.8789999999999996</v>
      </c>
      <c r="S365" s="10">
        <v>1.64422241</v>
      </c>
      <c r="T365" s="10">
        <v>4.1059999999999999</v>
      </c>
      <c r="U365" s="10">
        <v>2.461777589</v>
      </c>
      <c r="V365" s="10">
        <v>1.212727664</v>
      </c>
      <c r="W365" s="10">
        <v>343.59</v>
      </c>
      <c r="X365" s="10">
        <v>0.39685359999999997</v>
      </c>
      <c r="Y365" s="10">
        <v>84.8179509</v>
      </c>
      <c r="Z365" s="10">
        <f t="shared" si="13"/>
        <v>461.01627999999999</v>
      </c>
      <c r="AA365" s="10">
        <v>516.38418118295817</v>
      </c>
      <c r="AB365" s="12">
        <f t="shared" si="15"/>
        <v>0.89277769691527209</v>
      </c>
      <c r="AC365" s="6" t="s">
        <v>402</v>
      </c>
    </row>
    <row r="366" spans="1:29" x14ac:dyDescent="0.25">
      <c r="A366" s="6">
        <v>2014</v>
      </c>
      <c r="B366" s="6" t="s">
        <v>47</v>
      </c>
      <c r="C366" s="6">
        <v>6972611</v>
      </c>
      <c r="D366" s="8" t="s">
        <v>371</v>
      </c>
      <c r="F366" s="8" t="s">
        <v>384</v>
      </c>
      <c r="G366" s="6">
        <v>211112</v>
      </c>
      <c r="H366" s="8" t="s">
        <v>68</v>
      </c>
      <c r="I366" s="9">
        <v>42.791200000000003</v>
      </c>
      <c r="J366" s="9">
        <v>-105.358</v>
      </c>
      <c r="K366" s="6" t="s">
        <v>363</v>
      </c>
      <c r="L366" s="10">
        <v>3.1537999999999997E-2</v>
      </c>
      <c r="M366" s="10">
        <v>310.60000000000002</v>
      </c>
      <c r="N366" s="10">
        <v>0</v>
      </c>
      <c r="O366" s="10">
        <v>0.28287000000000001</v>
      </c>
      <c r="P366" s="10">
        <v>773.38</v>
      </c>
      <c r="Q366" s="10">
        <v>7.1790000000000003</v>
      </c>
      <c r="R366" s="10">
        <v>13.47</v>
      </c>
      <c r="S366" s="10">
        <v>7.1790000000000003</v>
      </c>
      <c r="T366" s="10">
        <v>13.47</v>
      </c>
      <c r="U366" s="10">
        <v>6.2910000000000004</v>
      </c>
      <c r="V366" s="10">
        <v>3.5291399999999999</v>
      </c>
      <c r="W366" s="10">
        <v>0</v>
      </c>
      <c r="X366" s="10">
        <v>1.15842</v>
      </c>
      <c r="Y366" s="10">
        <v>200.07</v>
      </c>
      <c r="Z366" s="10">
        <f t="shared" si="13"/>
        <v>773.38</v>
      </c>
      <c r="AA366" s="10">
        <v>926.8186980833234</v>
      </c>
      <c r="AB366" s="110">
        <f t="shared" si="15"/>
        <v>0.83444583239350134</v>
      </c>
      <c r="AC366" s="6" t="s">
        <v>1540</v>
      </c>
    </row>
    <row r="367" spans="1:29" x14ac:dyDescent="0.25">
      <c r="A367" s="6">
        <v>2014</v>
      </c>
      <c r="B367" s="6" t="s">
        <v>47</v>
      </c>
      <c r="C367" s="6">
        <v>7048611</v>
      </c>
      <c r="D367" s="8" t="s">
        <v>188</v>
      </c>
      <c r="F367" s="8" t="s">
        <v>1568</v>
      </c>
      <c r="G367" s="6">
        <v>211111</v>
      </c>
      <c r="H367" s="8" t="s">
        <v>53</v>
      </c>
      <c r="I367" s="9">
        <v>41.883800000000001</v>
      </c>
      <c r="J367" s="9">
        <v>-110.08920000000001</v>
      </c>
      <c r="K367" s="6" t="s">
        <v>363</v>
      </c>
      <c r="L367" s="10">
        <v>61.801546399999999</v>
      </c>
      <c r="M367" s="10">
        <v>198.17214000000001</v>
      </c>
      <c r="N367" s="10">
        <v>2.4369999999999998</v>
      </c>
      <c r="O367" s="10"/>
      <c r="P367" s="10">
        <v>69.270812000000006</v>
      </c>
      <c r="Q367" s="10">
        <v>38.693376000000001</v>
      </c>
      <c r="R367" s="10">
        <v>38.693376000000001</v>
      </c>
      <c r="S367" s="10">
        <v>0</v>
      </c>
      <c r="T367" s="10">
        <v>0</v>
      </c>
      <c r="U367" s="10">
        <v>0</v>
      </c>
      <c r="V367" s="10"/>
      <c r="W367" s="10">
        <v>361.69303200000002</v>
      </c>
      <c r="X367" s="10"/>
      <c r="Y367" s="10">
        <v>2215.4953893759998</v>
      </c>
      <c r="Z367" s="10">
        <f t="shared" si="13"/>
        <v>430.96384399999999</v>
      </c>
      <c r="AA367" s="10">
        <v>524.41411728990442</v>
      </c>
      <c r="AB367" s="12">
        <f t="shared" si="15"/>
        <v>0.82180061480258804</v>
      </c>
      <c r="AC367" s="6" t="s">
        <v>402</v>
      </c>
    </row>
  </sheetData>
  <sortState ref="A2:AM1042">
    <sortCondition ref="K2:K1042"/>
    <sortCondition descending="1" ref="AB2:AB10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NM 80%ers</vt:lpstr>
      <vt:lpstr>BAND 80%ers</vt:lpstr>
      <vt:lpstr>CAVE 80%ers</vt:lpstr>
      <vt:lpstr>CHIR 80%ers</vt:lpstr>
      <vt:lpstr>GUMO 80%ers</vt:lpstr>
      <vt:lpstr>MEVE 80%ers</vt:lpstr>
      <vt:lpstr>PEFO 80%ers</vt:lpstr>
      <vt:lpstr>SAGU 80%ers</vt:lpstr>
      <vt:lpstr>combined 80%ers</vt:lpstr>
      <vt:lpstr>Cummins list</vt:lpstr>
      <vt:lpstr>ERTAC WRAP retirements</vt:lpstr>
      <vt:lpstr>CAMD facility 2018 annual</vt:lpstr>
      <vt:lpstr>CAMD WRAP 2018 annual</vt:lpstr>
      <vt:lpstr>'ERTAC WRAP retirements'!C2.1.1CONUSv16.0_2028_T19_annual_unit_level_summary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2019-03-28T17:10:35Z</dcterms:created>
  <dcterms:modified xsi:type="dcterms:W3CDTF">2019-03-29T15:07:25Z</dcterms:modified>
</cp:coreProperties>
</file>